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Transaction Data" sheetId="1" r:id="rId1"/>
    <sheet name="Sheet1" sheetId="2" r:id="rId2"/>
  </sheets>
  <definedNames>
    <definedName name="_xlnm._FilterDatabase" localSheetId="1" hidden="1">Sheet1!$A$4:$AO$34</definedName>
  </definedNames>
  <calcPr calcId="124519"/>
</workbook>
</file>

<file path=xl/calcChain.xml><?xml version="1.0" encoding="utf-8"?>
<calcChain xmlns="http://schemas.openxmlformats.org/spreadsheetml/2006/main">
  <c r="D41" i="1"/>
  <c r="AO14" i="2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O45" i="1" l="1"/>
  <c r="A33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O47"/>
  <c r="N47"/>
  <c r="M47"/>
  <c r="L47"/>
  <c r="K47"/>
  <c r="J47"/>
  <c r="H47"/>
  <c r="I47" s="1"/>
  <c r="E47"/>
  <c r="F47" s="1"/>
  <c r="D47"/>
  <c r="C47"/>
  <c r="B47"/>
  <c r="O46"/>
  <c r="N46"/>
  <c r="M46"/>
  <c r="L46"/>
  <c r="K46"/>
  <c r="J46"/>
  <c r="H46"/>
  <c r="I46" s="1"/>
  <c r="E46"/>
  <c r="D46"/>
  <c r="C46"/>
  <c r="B46"/>
  <c r="N45"/>
  <c r="M45"/>
  <c r="L45"/>
  <c r="K45"/>
  <c r="J45"/>
  <c r="H45"/>
  <c r="I45" s="1"/>
  <c r="E45"/>
  <c r="D45"/>
  <c r="C45"/>
  <c r="B45"/>
  <c r="O44"/>
  <c r="N44"/>
  <c r="M44"/>
  <c r="L44"/>
  <c r="K44"/>
  <c r="J44"/>
  <c r="H44"/>
  <c r="I44" s="1"/>
  <c r="E44"/>
  <c r="D44"/>
  <c r="C44"/>
  <c r="B44"/>
  <c r="O43"/>
  <c r="N43"/>
  <c r="M43"/>
  <c r="L43"/>
  <c r="K43"/>
  <c r="J43"/>
  <c r="H43"/>
  <c r="I43" s="1"/>
  <c r="E43"/>
  <c r="D43"/>
  <c r="C43"/>
  <c r="B43"/>
  <c r="O42"/>
  <c r="N42"/>
  <c r="M42"/>
  <c r="L42"/>
  <c r="K42"/>
  <c r="J42"/>
  <c r="H42"/>
  <c r="I42" s="1"/>
  <c r="E42"/>
  <c r="D42"/>
  <c r="C42"/>
  <c r="B42"/>
  <c r="O41"/>
  <c r="N41"/>
  <c r="M41"/>
  <c r="L41"/>
  <c r="K41"/>
  <c r="J41"/>
  <c r="H41"/>
  <c r="I41" s="1"/>
  <c r="E41"/>
  <c r="C41"/>
  <c r="B41"/>
  <c r="O40"/>
  <c r="N40"/>
  <c r="M40"/>
  <c r="L40"/>
  <c r="K40"/>
  <c r="J40"/>
  <c r="H40"/>
  <c r="I40" s="1"/>
  <c r="E40"/>
  <c r="D40"/>
  <c r="C40"/>
  <c r="B40"/>
  <c r="O39"/>
  <c r="N39"/>
  <c r="M39"/>
  <c r="L39"/>
  <c r="K39"/>
  <c r="J39"/>
  <c r="H39"/>
  <c r="I39" s="1"/>
  <c r="E39"/>
  <c r="D39"/>
  <c r="C39"/>
  <c r="B39"/>
  <c r="O38"/>
  <c r="N38"/>
  <c r="M38"/>
  <c r="L38"/>
  <c r="K38"/>
  <c r="J38"/>
  <c r="H38"/>
  <c r="E38"/>
  <c r="D38"/>
  <c r="C38"/>
  <c r="B38"/>
  <c r="O37"/>
  <c r="N37"/>
  <c r="M37"/>
  <c r="L37"/>
  <c r="K37"/>
  <c r="J37"/>
  <c r="H37"/>
  <c r="I37" s="1"/>
  <c r="E37"/>
  <c r="D37"/>
  <c r="C37"/>
  <c r="B37"/>
  <c r="O36"/>
  <c r="N36"/>
  <c r="M36"/>
  <c r="L36"/>
  <c r="K36"/>
  <c r="J36"/>
  <c r="H36"/>
  <c r="E36"/>
  <c r="D36"/>
  <c r="C36"/>
  <c r="B36"/>
  <c r="O35"/>
  <c r="N35"/>
  <c r="M35"/>
  <c r="L35"/>
  <c r="K35"/>
  <c r="J35"/>
  <c r="H35"/>
  <c r="I35" s="1"/>
  <c r="E35"/>
  <c r="D35"/>
  <c r="C35"/>
  <c r="B35"/>
  <c r="O34"/>
  <c r="N34"/>
  <c r="M34"/>
  <c r="L34"/>
  <c r="K34"/>
  <c r="J34"/>
  <c r="H34"/>
  <c r="E34"/>
  <c r="D34"/>
  <c r="C34"/>
  <c r="B34"/>
  <c r="O33"/>
  <c r="N33"/>
  <c r="M33"/>
  <c r="L33"/>
  <c r="K33"/>
  <c r="J33"/>
  <c r="H33"/>
  <c r="I33" s="1"/>
  <c r="E33"/>
  <c r="D33"/>
  <c r="C33"/>
  <c r="B33"/>
  <c r="N32"/>
  <c r="M32"/>
  <c r="L32"/>
  <c r="K32"/>
  <c r="J32"/>
  <c r="H32"/>
  <c r="I32" s="1"/>
  <c r="E32"/>
  <c r="D32"/>
  <c r="C32"/>
  <c r="B32"/>
  <c r="N31"/>
  <c r="M31"/>
  <c r="L31"/>
  <c r="K31"/>
  <c r="J31"/>
  <c r="H31"/>
  <c r="I31" s="1"/>
  <c r="E31"/>
  <c r="D31"/>
  <c r="C31"/>
  <c r="B31"/>
  <c r="N30"/>
  <c r="M30"/>
  <c r="L30"/>
  <c r="K30"/>
  <c r="J30"/>
  <c r="H30"/>
  <c r="E30"/>
  <c r="D30"/>
  <c r="C30"/>
  <c r="B30"/>
  <c r="N29"/>
  <c r="M29"/>
  <c r="L29"/>
  <c r="K29"/>
  <c r="J29"/>
  <c r="H29"/>
  <c r="I29" s="1"/>
  <c r="E29"/>
  <c r="D29"/>
  <c r="C29"/>
  <c r="B29"/>
  <c r="N28"/>
  <c r="M28"/>
  <c r="L28"/>
  <c r="K28"/>
  <c r="J28"/>
  <c r="H28"/>
  <c r="E28"/>
  <c r="D28"/>
  <c r="C28"/>
  <c r="B28"/>
  <c r="N27"/>
  <c r="M27"/>
  <c r="L27"/>
  <c r="K27"/>
  <c r="J27"/>
  <c r="H27"/>
  <c r="I27" s="1"/>
  <c r="E27"/>
  <c r="D27"/>
  <c r="C27"/>
  <c r="B27"/>
  <c r="N26"/>
  <c r="M26"/>
  <c r="L26"/>
  <c r="K26"/>
  <c r="J26"/>
  <c r="H26"/>
  <c r="E26"/>
  <c r="D26"/>
  <c r="C26"/>
  <c r="B26"/>
  <c r="N25"/>
  <c r="M25"/>
  <c r="L25"/>
  <c r="K25"/>
  <c r="J25"/>
  <c r="H25"/>
  <c r="I25" s="1"/>
  <c r="E25"/>
  <c r="D25"/>
  <c r="C25"/>
  <c r="B25"/>
  <c r="N24"/>
  <c r="M24"/>
  <c r="L24"/>
  <c r="K24"/>
  <c r="J24"/>
  <c r="H24"/>
  <c r="E24"/>
  <c r="D24"/>
  <c r="C24"/>
  <c r="B24"/>
  <c r="N23"/>
  <c r="M23"/>
  <c r="L23"/>
  <c r="K23"/>
  <c r="J23"/>
  <c r="H23"/>
  <c r="I23" s="1"/>
  <c r="E23"/>
  <c r="D23"/>
  <c r="C23"/>
  <c r="B23"/>
  <c r="N22"/>
  <c r="M22"/>
  <c r="L22"/>
  <c r="K22"/>
  <c r="J22"/>
  <c r="H22"/>
  <c r="E22"/>
  <c r="D22"/>
  <c r="C22"/>
  <c r="B22"/>
  <c r="N21"/>
  <c r="M21"/>
  <c r="L21"/>
  <c r="K21"/>
  <c r="J21"/>
  <c r="H21"/>
  <c r="I21" s="1"/>
  <c r="E21"/>
  <c r="D21"/>
  <c r="C21"/>
  <c r="B21"/>
  <c r="N20"/>
  <c r="M20"/>
  <c r="L20"/>
  <c r="K20"/>
  <c r="J20"/>
  <c r="H20"/>
  <c r="E20"/>
  <c r="D20"/>
  <c r="C20"/>
  <c r="B20"/>
  <c r="N19"/>
  <c r="M19"/>
  <c r="L19"/>
  <c r="K19"/>
  <c r="J19"/>
  <c r="H19"/>
  <c r="I19" s="1"/>
  <c r="E19"/>
  <c r="D19"/>
  <c r="C19"/>
  <c r="B19"/>
  <c r="N18"/>
  <c r="M18"/>
  <c r="L18"/>
  <c r="K18"/>
  <c r="J18"/>
  <c r="H18"/>
  <c r="E18"/>
  <c r="D18"/>
  <c r="C18"/>
  <c r="B18"/>
  <c r="N17"/>
  <c r="M17"/>
  <c r="L17"/>
  <c r="K17"/>
  <c r="J17"/>
  <c r="H17"/>
  <c r="I17" s="1"/>
  <c r="E17"/>
  <c r="D17"/>
  <c r="C17"/>
  <c r="B17"/>
  <c r="N16"/>
  <c r="M16"/>
  <c r="L16"/>
  <c r="K16"/>
  <c r="J16"/>
  <c r="H16"/>
  <c r="E16"/>
  <c r="D16"/>
  <c r="C16"/>
  <c r="B16"/>
  <c r="N15"/>
  <c r="M15"/>
  <c r="L15"/>
  <c r="K15"/>
  <c r="J15"/>
  <c r="H15"/>
  <c r="I15" s="1"/>
  <c r="E15"/>
  <c r="D15"/>
  <c r="C15"/>
  <c r="B15"/>
  <c r="N14"/>
  <c r="M14"/>
  <c r="L14"/>
  <c r="K14"/>
  <c r="J14"/>
  <c r="H14"/>
  <c r="E14"/>
  <c r="D14"/>
  <c r="C14"/>
  <c r="B14"/>
  <c r="N13"/>
  <c r="M13"/>
  <c r="L13"/>
  <c r="K13"/>
  <c r="J13"/>
  <c r="H13"/>
  <c r="I13" s="1"/>
  <c r="E13"/>
  <c r="D13"/>
  <c r="C13"/>
  <c r="B13"/>
  <c r="N12"/>
  <c r="M12"/>
  <c r="L12"/>
  <c r="K12"/>
  <c r="J12"/>
  <c r="H12"/>
  <c r="E12"/>
  <c r="D12"/>
  <c r="C12"/>
  <c r="B12"/>
  <c r="N11"/>
  <c r="M11"/>
  <c r="L11"/>
  <c r="K11"/>
  <c r="J11"/>
  <c r="H11"/>
  <c r="I11" s="1"/>
  <c r="E11"/>
  <c r="D11"/>
  <c r="C11"/>
  <c r="B11"/>
  <c r="N10"/>
  <c r="M10"/>
  <c r="L10"/>
  <c r="K10"/>
  <c r="J10"/>
  <c r="H10"/>
  <c r="E10"/>
  <c r="D10"/>
  <c r="C10"/>
  <c r="B10"/>
  <c r="N9"/>
  <c r="M9"/>
  <c r="L9"/>
  <c r="K9"/>
  <c r="J9"/>
  <c r="H9"/>
  <c r="I9" s="1"/>
  <c r="E9"/>
  <c r="D9"/>
  <c r="C9"/>
  <c r="B9"/>
  <c r="N8"/>
  <c r="M8"/>
  <c r="L8"/>
  <c r="K8"/>
  <c r="J8"/>
  <c r="H8"/>
  <c r="E8"/>
  <c r="D8"/>
  <c r="C8"/>
  <c r="B8"/>
  <c r="N7"/>
  <c r="M7"/>
  <c r="L7"/>
  <c r="K7"/>
  <c r="J7"/>
  <c r="H7"/>
  <c r="I7" s="1"/>
  <c r="E7"/>
  <c r="D7"/>
  <c r="C7"/>
  <c r="B7"/>
  <c r="N6"/>
  <c r="M6"/>
  <c r="L6"/>
  <c r="K6"/>
  <c r="J6"/>
  <c r="H6"/>
  <c r="E6"/>
  <c r="D6"/>
  <c r="C6"/>
  <c r="B6"/>
  <c r="N5"/>
  <c r="M5"/>
  <c r="L5"/>
  <c r="K5"/>
  <c r="J5"/>
  <c r="H5"/>
  <c r="I5" s="1"/>
  <c r="E5"/>
  <c r="D5"/>
  <c r="C5"/>
  <c r="B5"/>
  <c r="N4"/>
  <c r="M4"/>
  <c r="L4"/>
  <c r="K4"/>
  <c r="J4"/>
  <c r="H4"/>
  <c r="E4"/>
  <c r="D4"/>
  <c r="C4"/>
  <c r="B4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AO13" i="2"/>
  <c r="O11" i="1" s="1"/>
  <c r="AO12" i="2"/>
  <c r="O10" i="1" s="1"/>
  <c r="AO11" i="2"/>
  <c r="O9" i="1" s="1"/>
  <c r="AO10" i="2"/>
  <c r="O8" i="1" s="1"/>
  <c r="AO9" i="2"/>
  <c r="O7" i="1" s="1"/>
  <c r="AO8" i="2"/>
  <c r="O6" i="1" s="1"/>
  <c r="AO7" i="2"/>
  <c r="O5" i="1" s="1"/>
  <c r="AO6" i="2"/>
  <c r="O4" i="1" s="1"/>
  <c r="AO5" i="2"/>
  <c r="O3" i="1" s="1"/>
  <c r="N3"/>
  <c r="M3"/>
  <c r="L3"/>
  <c r="K3"/>
  <c r="J3"/>
  <c r="H3"/>
  <c r="E3"/>
  <c r="D3"/>
  <c r="C3"/>
  <c r="B3"/>
  <c r="G29" l="1"/>
  <c r="G33"/>
  <c r="G37"/>
  <c r="F43"/>
  <c r="F34"/>
  <c r="F38"/>
  <c r="G27"/>
  <c r="G28"/>
  <c r="F19"/>
  <c r="F25"/>
  <c r="F27"/>
  <c r="G20"/>
  <c r="F28"/>
  <c r="F36"/>
  <c r="F40"/>
  <c r="F7"/>
  <c r="F8"/>
  <c r="F15"/>
  <c r="F17"/>
  <c r="F20"/>
  <c r="F21"/>
  <c r="G23"/>
  <c r="F24"/>
  <c r="F31"/>
  <c r="G35"/>
  <c r="G39"/>
  <c r="F45"/>
  <c r="F29"/>
  <c r="F13"/>
  <c r="F9"/>
  <c r="F5"/>
  <c r="F11"/>
  <c r="F18"/>
  <c r="F26"/>
  <c r="F30"/>
  <c r="G34"/>
  <c r="G36"/>
  <c r="G38"/>
  <c r="G41"/>
  <c r="F44"/>
  <c r="F46"/>
  <c r="G43"/>
  <c r="F33"/>
  <c r="F35"/>
  <c r="F37"/>
  <c r="F39"/>
  <c r="G18"/>
  <c r="F23"/>
  <c r="G26"/>
  <c r="G30"/>
  <c r="F32"/>
  <c r="I34"/>
  <c r="I36"/>
  <c r="I38"/>
  <c r="F42"/>
  <c r="G45"/>
  <c r="G47"/>
  <c r="F6"/>
  <c r="F12"/>
  <c r="G6"/>
  <c r="G5"/>
  <c r="G8"/>
  <c r="G11"/>
  <c r="G14"/>
  <c r="F14"/>
  <c r="G12"/>
  <c r="G40"/>
  <c r="G42"/>
  <c r="G44"/>
  <c r="G46"/>
  <c r="F41"/>
  <c r="G16"/>
  <c r="G4"/>
  <c r="G7"/>
  <c r="G10"/>
  <c r="G13"/>
  <c r="F16"/>
  <c r="G19"/>
  <c r="G22"/>
  <c r="G25"/>
  <c r="F4"/>
  <c r="F10"/>
  <c r="G15"/>
  <c r="F22"/>
  <c r="G24"/>
  <c r="G31"/>
  <c r="G32"/>
  <c r="I4"/>
  <c r="I6"/>
  <c r="I8"/>
  <c r="G9"/>
  <c r="I10"/>
  <c r="I12"/>
  <c r="I14"/>
  <c r="I16"/>
  <c r="G17"/>
  <c r="I18"/>
  <c r="I20"/>
  <c r="G21"/>
  <c r="I22"/>
  <c r="I24"/>
  <c r="I26"/>
  <c r="I28"/>
  <c r="I30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4"/>
  <c r="G3" l="1"/>
  <c r="I3"/>
  <c r="F3"/>
</calcChain>
</file>

<file path=xl/sharedStrings.xml><?xml version="1.0" encoding="utf-8"?>
<sst xmlns="http://schemas.openxmlformats.org/spreadsheetml/2006/main" count="1010" uniqueCount="226">
  <si>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</si>
  <si>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</si>
  <si>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</si>
  <si>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</si>
  <si>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</si>
  <si>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</si>
  <si>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</si>
  <si>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</si>
  <si>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</si>
  <si>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</si>
  <si>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</si>
  <si>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</si>
  <si>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</si>
  <si>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</si>
  <si>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</si>
  <si>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</si>
  <si>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Deal No</t>
  </si>
  <si>
    <t>Instrument Name</t>
  </si>
  <si>
    <t>ISIN Code</t>
  </si>
  <si>
    <t>External Code</t>
  </si>
  <si>
    <t>Trans. Nature</t>
  </si>
  <si>
    <t>Trans. Type</t>
  </si>
  <si>
    <t>Position Status</t>
  </si>
  <si>
    <t>Rating</t>
  </si>
  <si>
    <t>Maturity</t>
  </si>
  <si>
    <t>Frequency</t>
  </si>
  <si>
    <t>Value Date</t>
  </si>
  <si>
    <t>Quantity</t>
  </si>
  <si>
    <t>Deal Price</t>
  </si>
  <si>
    <t>Acc. Interest</t>
  </si>
  <si>
    <t>Other Charges</t>
  </si>
  <si>
    <t>CCIL</t>
  </si>
  <si>
    <t>Broker</t>
  </si>
  <si>
    <t>Brokerage</t>
  </si>
  <si>
    <t>Exchange</t>
  </si>
  <si>
    <t>Counterparty</t>
  </si>
  <si>
    <t>Custodian</t>
  </si>
  <si>
    <t>Full Face Value</t>
  </si>
  <si>
    <t>Split Description</t>
  </si>
  <si>
    <t>Transfer</t>
  </si>
  <si>
    <t>YTM</t>
  </si>
  <si>
    <t>Mandatory Remarks</t>
  </si>
  <si>
    <t>Comments</t>
  </si>
  <si>
    <t>Status</t>
  </si>
  <si>
    <t>Fund Manager / Inputter</t>
  </si>
  <si>
    <t>Dealer</t>
  </si>
  <si>
    <t>Reversal</t>
  </si>
  <si>
    <t>Unique Ref. No.</t>
  </si>
  <si>
    <t>Custom Field1</t>
  </si>
  <si>
    <t>Custom Field2</t>
  </si>
  <si>
    <t>SECONDARY</t>
  </si>
  <si>
    <t>BUY</t>
  </si>
  <si>
    <t>DIRECT</t>
  </si>
  <si>
    <t>Citibank N.A.</t>
  </si>
  <si>
    <t>N</t>
  </si>
  <si>
    <t>Approved</t>
  </si>
  <si>
    <t>H143</t>
  </si>
  <si>
    <t>8.33% GOVT - 09-Jul-2026</t>
  </si>
  <si>
    <t>IN0020120039</t>
  </si>
  <si>
    <t>05W991BN2</t>
  </si>
  <si>
    <t>SOVEREIGN</t>
  </si>
  <si>
    <t>RESERVE BANK OF INDIA</t>
  </si>
  <si>
    <t>J261</t>
  </si>
  <si>
    <t>Note :</t>
  </si>
  <si>
    <t>CBLO/Repo trades have not been included.</t>
  </si>
  <si>
    <t>Value of the Trade reflects the trade settlement value.</t>
  </si>
  <si>
    <t>Price at which valued - This column indicates the trade price.</t>
  </si>
  <si>
    <t xml:space="preserve">Yield at which valued - This column indicates the traded yield. </t>
  </si>
  <si>
    <t>Portfolio</t>
  </si>
  <si>
    <t>Deal Value</t>
  </si>
  <si>
    <t>Total Deal Value</t>
  </si>
  <si>
    <t>Bank Charges</t>
  </si>
  <si>
    <t>Entry Fee</t>
  </si>
  <si>
    <t>0</t>
  </si>
  <si>
    <t>0.00</t>
  </si>
  <si>
    <t>6</t>
  </si>
  <si>
    <t>L&amp;T Gilt Fund</t>
  </si>
  <si>
    <t>09-Jul-2026</t>
  </si>
  <si>
    <t>L&amp;T Triple Ace Bond Fund</t>
  </si>
  <si>
    <t>L&amp;T Ultra Short Term Fund</t>
  </si>
  <si>
    <t>CARE A1+</t>
  </si>
  <si>
    <t>SELL</t>
  </si>
  <si>
    <t>CRISIL A1 +</t>
  </si>
  <si>
    <t>L&amp;T Liquid Fund</t>
  </si>
  <si>
    <t>ICRA A1+</t>
  </si>
  <si>
    <t>842.70</t>
  </si>
  <si>
    <t>337.08</t>
  </si>
  <si>
    <t>Redemption funding</t>
  </si>
  <si>
    <t>Raising Cash Level</t>
  </si>
  <si>
    <t>505.62</t>
  </si>
  <si>
    <t>Rebalancing Portfolio</t>
  </si>
  <si>
    <t>8.20% GOVT - 24-Sep-2025</t>
  </si>
  <si>
    <t>IN0020120047</t>
  </si>
  <si>
    <t>05W991BS1</t>
  </si>
  <si>
    <t>24-Sep-2025</t>
  </si>
  <si>
    <t>12</t>
  </si>
  <si>
    <t>0% Federal Bank CD  - 01-Feb-2013</t>
  </si>
  <si>
    <t>INE171A16EF0</t>
  </si>
  <si>
    <t>FEDBNK010213</t>
  </si>
  <si>
    <t>01-Feb-2013</t>
  </si>
  <si>
    <t>Reliance Mutual Fund</t>
  </si>
  <si>
    <t>Altius Fincap Markets Ltd</t>
  </si>
  <si>
    <t>27-Dec-2012</t>
  </si>
  <si>
    <t>Deployment of Cash</t>
  </si>
  <si>
    <t>L&amp;T Flexi Bond Fund</t>
  </si>
  <si>
    <t>2012201305143</t>
  </si>
  <si>
    <t>LTIEGF</t>
  </si>
  <si>
    <t>Y</t>
  </si>
  <si>
    <t>Deteriorating Valuations</t>
  </si>
  <si>
    <t>L&amp;T Floating Rate Fund</t>
  </si>
  <si>
    <t>2012201305145</t>
  </si>
  <si>
    <t>0% State bank of Travancore  CD - 26-Jun-2013</t>
  </si>
  <si>
    <t>INE654A16CX2</t>
  </si>
  <si>
    <t>SBOT260613</t>
  </si>
  <si>
    <t>26-Jun-2013</t>
  </si>
  <si>
    <t>SPA SECURITIES LIMITED (11782)</t>
  </si>
  <si>
    <t>Shamrao Vittal Co-op Bank Ltd</t>
  </si>
  <si>
    <t>2012201305096</t>
  </si>
  <si>
    <t>8.07% Govt - 03-Jul-2017</t>
  </si>
  <si>
    <t>IN0020120021</t>
  </si>
  <si>
    <t>05W991BP7</t>
  </si>
  <si>
    <t>03-Jul-2017</t>
  </si>
  <si>
    <t>26-Dec-2012</t>
  </si>
  <si>
    <t>2012201305113</t>
  </si>
  <si>
    <t>421.35</t>
  </si>
  <si>
    <t>2012201305122</t>
  </si>
  <si>
    <t>2012201305125</t>
  </si>
  <si>
    <t>8.15% GOVT - 11-Jun-2022</t>
  </si>
  <si>
    <t>IN0020120013</t>
  </si>
  <si>
    <t>05W991BM4</t>
  </si>
  <si>
    <t>11-Jun-2022</t>
  </si>
  <si>
    <t>2012201305129</t>
  </si>
  <si>
    <t>2012201305094</t>
  </si>
  <si>
    <t>2012201305105</t>
  </si>
  <si>
    <t>2012201305110</t>
  </si>
  <si>
    <t>168.54</t>
  </si>
  <si>
    <t>2012201305116</t>
  </si>
  <si>
    <t>2012201305119</t>
  </si>
  <si>
    <t>2012201305132</t>
  </si>
  <si>
    <t>8.83% - CG - 12 Dec 2041</t>
  </si>
  <si>
    <t>IN0020110063</t>
  </si>
  <si>
    <t>13CG2041001</t>
  </si>
  <si>
    <t>12-Dec-2041</t>
  </si>
  <si>
    <t>L&amp;T Income Opportunities Fund</t>
  </si>
  <si>
    <t>2012201305165</t>
  </si>
  <si>
    <t>LTUSTF</t>
  </si>
  <si>
    <t>L&amp;T India Equity and Gold Fund</t>
  </si>
  <si>
    <t>2012201305139</t>
  </si>
  <si>
    <t>9.20% HDFC - 08-Oct-2017</t>
  </si>
  <si>
    <t>INE001A07JQ4</t>
  </si>
  <si>
    <t>HDFC08102017</t>
  </si>
  <si>
    <t>CRISIL AAA</t>
  </si>
  <si>
    <t>08-Oct-2017</t>
  </si>
  <si>
    <t>Derivium Tradition Securities (India) Pvt. Ltd.</t>
  </si>
  <si>
    <t>2012201305142</t>
  </si>
  <si>
    <t>LTFBF</t>
  </si>
  <si>
    <t xml:space="preserve">LTFBF/TRANSFER/2012201305143/50000_x000D_
</t>
  </si>
  <si>
    <t>L&amp;T India Prudence Fund</t>
  </si>
  <si>
    <t>2012201305140</t>
  </si>
  <si>
    <t>2012201305101</t>
  </si>
  <si>
    <t>0% Canara Bank CD - 20-Feb-2013</t>
  </si>
  <si>
    <t>INE476A16GB7</t>
  </si>
  <si>
    <t>13799SCL8</t>
  </si>
  <si>
    <t>20-Feb-2013</t>
  </si>
  <si>
    <t>Taurus Mutual Fund</t>
  </si>
  <si>
    <t>2012201305103</t>
  </si>
  <si>
    <t>2012201305099</t>
  </si>
  <si>
    <t>0% HDFC Ltd CP  14-Feb-2013</t>
  </si>
  <si>
    <t>INE001A14HK7</t>
  </si>
  <si>
    <t>HDFCCP14022013</t>
  </si>
  <si>
    <t>14-Feb-2013</t>
  </si>
  <si>
    <t>LKP SECURITIES LTD (07200)</t>
  </si>
  <si>
    <t>Hindalco Industries Ltd</t>
  </si>
  <si>
    <t>2012201305135</t>
  </si>
  <si>
    <t>0% Punjab National Bank CD - 13-Feb-2013</t>
  </si>
  <si>
    <t>INE160A16HC3</t>
  </si>
  <si>
    <t>PNB13022013</t>
  </si>
  <si>
    <t>13-Feb-2013</t>
  </si>
  <si>
    <t>Franklin Templeton Asset Mgmt (I) Pvt. Ltd.</t>
  </si>
  <si>
    <t>2012201305150</t>
  </si>
  <si>
    <t>2012201305157</t>
  </si>
  <si>
    <t>AXIS Mutual Fund</t>
  </si>
  <si>
    <t>2012201305159</t>
  </si>
  <si>
    <t>2012201305160</t>
  </si>
  <si>
    <t>0% State Bank of Patiala CD - 04-Feb-2013</t>
  </si>
  <si>
    <t>INE652A16EN3</t>
  </si>
  <si>
    <t>SBOP04022013</t>
  </si>
  <si>
    <t>04-Feb-2013</t>
  </si>
  <si>
    <t>Principal Pnb Asset Management Co Pvt Ltd</t>
  </si>
  <si>
    <t>2012201305162</t>
  </si>
  <si>
    <t>0% Federal Bank CD - 04-Jan-2013</t>
  </si>
  <si>
    <t>INE171A16DZ0</t>
  </si>
  <si>
    <t>FEDERAL04012013</t>
  </si>
  <si>
    <t>04-Jan-2013</t>
  </si>
  <si>
    <t>IFCI Ltd.</t>
  </si>
  <si>
    <t>L&amp;T MIP - Wealth Builder Fund</t>
  </si>
  <si>
    <t>2012201305141</t>
  </si>
  <si>
    <t>2012201305108</t>
  </si>
  <si>
    <t>2012201305114</t>
  </si>
  <si>
    <t>2012201305123</t>
  </si>
  <si>
    <t>2012201305126</t>
  </si>
  <si>
    <t>2012201305130</t>
  </si>
  <si>
    <t>2012201305137</t>
  </si>
  <si>
    <t>2012201305163</t>
  </si>
  <si>
    <t>9.02% RECL - 19-Nov-2022</t>
  </si>
  <si>
    <t>INE020B08807</t>
  </si>
  <si>
    <t>902RECL191122</t>
  </si>
  <si>
    <t>19-Nov-2022</t>
  </si>
  <si>
    <t>NPS Trust A/c LIC Pension Fund Scheme State Government</t>
  </si>
  <si>
    <t>2012201305092</t>
  </si>
  <si>
    <t>2012201305095</t>
  </si>
  <si>
    <t>2012201305106</t>
  </si>
  <si>
    <t>2012201305111</t>
  </si>
  <si>
    <t>674.16</t>
  </si>
  <si>
    <t>2012201305117</t>
  </si>
  <si>
    <t>2012201305120</t>
  </si>
  <si>
    <t>2012201305133</t>
  </si>
  <si>
    <t>2012201305127</t>
  </si>
  <si>
    <t>0% State Bank of Patiala CD - 14-Jun-2013</t>
  </si>
  <si>
    <t>INE652A16FD1</t>
  </si>
  <si>
    <t>SBOP14062013</t>
  </si>
  <si>
    <t>14-Jun-2013</t>
  </si>
  <si>
    <t>ICAP INDIA PVT LTD (11403)</t>
  </si>
  <si>
    <t>2012201305164</t>
  </si>
  <si>
    <t>LTIOPPF</t>
  </si>
  <si>
    <t xml:space="preserve">LTIOPPF/TRANSFER/2012201305165/600000_x000D_
</t>
  </si>
</sst>
</file>

<file path=xl/styles.xml><?xml version="1.0" encoding="utf-8"?>
<styleSheet xmlns="http://schemas.openxmlformats.org/spreadsheetml/2006/main">
  <numFmts count="6">
    <numFmt numFmtId="164" formatCode="[$-409]d\-mmm\-yyyy;@"/>
    <numFmt numFmtId="165" formatCode="###########0.#####0"/>
    <numFmt numFmtId="166" formatCode="_-* #,##0.00_-;\-* #,##0.00_-;_-* &quot;-&quot;??_-;_-@_-"/>
    <numFmt numFmtId="167" formatCode="_-* #,##0_-;\-* #,##0_-;_-* &quot;-&quot;_-;_-@_-"/>
    <numFmt numFmtId="168" formatCode="_-&quot;£&quot;* #,##0.00_-;\-&quot;£&quot;* #,##0.00_-;_-&quot;£&quot;* &quot;-&quot;??_-;_-@_-"/>
    <numFmt numFmtId="169" formatCode="_-&quot;£&quot;* #,##0_-;\-&quot;£&quot;* #,##0_-;_-&quot;£&quot;* &quot;-&quot;_-;_-@_-"/>
  </numFmts>
  <fonts count="4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0" xfId="0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Fill="1" applyProtection="1">
      <protection locked="0"/>
    </xf>
    <xf numFmtId="3" fontId="2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  <xf numFmtId="49" fontId="0" fillId="0" borderId="0" xfId="0" applyNumberFormat="1"/>
    <xf numFmtId="165" fontId="0" fillId="0" borderId="0" xfId="0" applyNumberFormat="1"/>
    <xf numFmtId="0" fontId="0" fillId="2" borderId="0" xfId="0" applyFill="1" applyAlignment="1">
      <alignment wrapText="1"/>
    </xf>
    <xf numFmtId="0" fontId="0" fillId="2" borderId="0" xfId="0" applyFill="1"/>
    <xf numFmtId="0" fontId="0" fillId="0" borderId="0" xfId="0" applyAlignment="1">
      <alignment wrapText="1"/>
    </xf>
  </cellXfs>
  <cellStyles count="1">
    <cellStyle name="Normal" xfId="0" builtinId="0"/>
  </cellStyles>
  <dxfs count="4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00"/>
  <sheetViews>
    <sheetView tabSelected="1" zoomScale="85" zoomScaleNormal="85" workbookViewId="0">
      <selection activeCell="C40" sqref="C40"/>
    </sheetView>
  </sheetViews>
  <sheetFormatPr defaultColWidth="0" defaultRowHeight="15" zeroHeight="1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>
      <c r="A1" s="1" t="s">
        <v>0</v>
      </c>
      <c r="E1" s="2"/>
      <c r="H1" s="2"/>
      <c r="I1" s="2"/>
      <c r="J1" s="2"/>
    </row>
    <row r="2" spans="1:15" ht="25.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>
      <c r="A3" s="8">
        <v>1</v>
      </c>
      <c r="B3" s="8" t="str">
        <f>Sheet1!C5</f>
        <v>8.20% GOVT - 24-Sep-2025</v>
      </c>
      <c r="C3" s="8" t="str">
        <f>Sheet1!D5</f>
        <v>IN0020120047</v>
      </c>
      <c r="D3" s="8" t="str">
        <f>Sheet1!A5</f>
        <v>L&amp;T Flexi Bond Fund</v>
      </c>
      <c r="E3" s="7" t="str">
        <f>Sheet1!J5</f>
        <v>24-Sep-2025</v>
      </c>
      <c r="F3" s="6">
        <f>E3-J3</f>
        <v>4654</v>
      </c>
      <c r="G3" s="8" t="str">
        <f>IF(H3-J3=0,"T+0","T+1")</f>
        <v>T+0</v>
      </c>
      <c r="H3" s="7" t="str">
        <f>Sheet1!L5</f>
        <v>27-Dec-2012</v>
      </c>
      <c r="I3" s="7" t="str">
        <f>H3</f>
        <v>27-Dec-2012</v>
      </c>
      <c r="J3" s="7" t="str">
        <f>Sheet1!M5</f>
        <v>27-Dec-2012</v>
      </c>
      <c r="K3" s="9">
        <f>Sheet1!N5</f>
        <v>50000</v>
      </c>
      <c r="L3" s="8">
        <f>Sheet1!P5</f>
        <v>5000500</v>
      </c>
      <c r="M3" s="10">
        <f>Sheet1!O5</f>
        <v>100.01</v>
      </c>
      <c r="N3" s="8">
        <f>Sheet1!AB5</f>
        <v>8.1960999999999995</v>
      </c>
      <c r="O3" s="8" t="str">
        <f>Sheet1!AO5</f>
        <v>Inter-scheme</v>
      </c>
    </row>
    <row r="4" spans="1:15">
      <c r="A4" s="8">
        <f>A3+1</f>
        <v>2</v>
      </c>
      <c r="B4" s="8" t="str">
        <f>Sheet1!C6</f>
        <v>0% State bank of Travancore  CD - 26-Jun-2013</v>
      </c>
      <c r="C4" s="8" t="str">
        <f>Sheet1!D6</f>
        <v>INE654A16CX2</v>
      </c>
      <c r="D4" s="8" t="str">
        <f>Sheet1!A6</f>
        <v>L&amp;T Floating Rate Fund</v>
      </c>
      <c r="E4" s="7" t="str">
        <f>Sheet1!J6</f>
        <v>26-Jun-2013</v>
      </c>
      <c r="F4" s="6">
        <f t="shared" ref="F4:F32" si="0">E4-J4</f>
        <v>181</v>
      </c>
      <c r="G4" s="8" t="str">
        <f t="shared" ref="G4:G32" si="1">IF(H4-J4=0,"T+0","T+1")</f>
        <v>T+0</v>
      </c>
      <c r="H4" s="7" t="str">
        <f>Sheet1!L6</f>
        <v>27-Dec-2012</v>
      </c>
      <c r="I4" s="7" t="str">
        <f t="shared" ref="I4:I32" si="2">H4</f>
        <v>27-Dec-2012</v>
      </c>
      <c r="J4" s="7" t="str">
        <f>Sheet1!M6</f>
        <v>27-Dec-2012</v>
      </c>
      <c r="K4" s="9">
        <f>Sheet1!N6</f>
        <v>2500000</v>
      </c>
      <c r="L4" s="8">
        <f>Sheet1!P6</f>
        <v>239615000</v>
      </c>
      <c r="M4" s="10">
        <f>Sheet1!O6</f>
        <v>95.846000000000004</v>
      </c>
      <c r="N4" s="8">
        <f>Sheet1!AB6</f>
        <v>8.7399000000000004</v>
      </c>
      <c r="O4" s="8" t="str">
        <f>Sheet1!AO6</f>
        <v>Market Trade</v>
      </c>
    </row>
    <row r="5" spans="1:15">
      <c r="A5" s="8">
        <f t="shared" ref="A5:A47" si="3">A4+1</f>
        <v>3</v>
      </c>
      <c r="B5" s="8" t="str">
        <f>Sheet1!C7</f>
        <v>8.07% Govt - 03-Jul-2017</v>
      </c>
      <c r="C5" s="8" t="str">
        <f>Sheet1!D7</f>
        <v>IN0020120021</v>
      </c>
      <c r="D5" s="8" t="str">
        <f>Sheet1!A7</f>
        <v>L&amp;T Gilt Fund</v>
      </c>
      <c r="E5" s="7" t="str">
        <f>Sheet1!J7</f>
        <v>03-Jul-2017</v>
      </c>
      <c r="F5" s="6">
        <f t="shared" si="0"/>
        <v>1649</v>
      </c>
      <c r="G5" s="8" t="str">
        <f t="shared" si="1"/>
        <v>T+1</v>
      </c>
      <c r="H5" s="7" t="str">
        <f>Sheet1!L7</f>
        <v>26-Dec-2012</v>
      </c>
      <c r="I5" s="7" t="str">
        <f t="shared" si="2"/>
        <v>26-Dec-2012</v>
      </c>
      <c r="J5" s="7" t="str">
        <f>Sheet1!M7</f>
        <v>27-Dec-2012</v>
      </c>
      <c r="K5" s="9">
        <f>Sheet1!N7</f>
        <v>500000</v>
      </c>
      <c r="L5" s="8">
        <f>Sheet1!P7</f>
        <v>49962500</v>
      </c>
      <c r="M5" s="10">
        <f>Sheet1!O7</f>
        <v>99.924999999999997</v>
      </c>
      <c r="N5" s="8">
        <f>Sheet1!AB7</f>
        <v>8.0894999999999992</v>
      </c>
      <c r="O5" s="8" t="str">
        <f>Sheet1!AO7</f>
        <v>Market Trade</v>
      </c>
    </row>
    <row r="6" spans="1:15">
      <c r="A6" s="8">
        <f t="shared" si="3"/>
        <v>4</v>
      </c>
      <c r="B6" s="8" t="str">
        <f>Sheet1!C8</f>
        <v>8.33% GOVT - 09-Jul-2026</v>
      </c>
      <c r="C6" s="8" t="str">
        <f>Sheet1!D8</f>
        <v>IN0020120039</v>
      </c>
      <c r="D6" s="8" t="str">
        <f>Sheet1!A8</f>
        <v>L&amp;T Gilt Fund</v>
      </c>
      <c r="E6" s="7" t="str">
        <f>Sheet1!J8</f>
        <v>09-Jul-2026</v>
      </c>
      <c r="F6" s="6">
        <f t="shared" si="0"/>
        <v>4942</v>
      </c>
      <c r="G6" s="8" t="str">
        <f t="shared" si="1"/>
        <v>T+1</v>
      </c>
      <c r="H6" s="7" t="str">
        <f>Sheet1!L8</f>
        <v>26-Dec-2012</v>
      </c>
      <c r="I6" s="7" t="str">
        <f t="shared" si="2"/>
        <v>26-Dec-2012</v>
      </c>
      <c r="J6" s="7" t="str">
        <f>Sheet1!M8</f>
        <v>27-Dec-2012</v>
      </c>
      <c r="K6" s="9">
        <f>Sheet1!N8</f>
        <v>250000</v>
      </c>
      <c r="L6" s="8">
        <f>Sheet1!P8</f>
        <v>25218750</v>
      </c>
      <c r="M6" s="10">
        <f>Sheet1!O8</f>
        <v>100.875</v>
      </c>
      <c r="N6" s="8">
        <f>Sheet1!AB8</f>
        <v>8.2210000000000001</v>
      </c>
      <c r="O6" s="8" t="str">
        <f>Sheet1!AO8</f>
        <v>Market Trade</v>
      </c>
    </row>
    <row r="7" spans="1:15">
      <c r="A7" s="8">
        <f t="shared" si="3"/>
        <v>5</v>
      </c>
      <c r="B7" s="8" t="str">
        <f>Sheet1!C9</f>
        <v>8.20% GOVT - 24-Sep-2025</v>
      </c>
      <c r="C7" s="8" t="str">
        <f>Sheet1!D9</f>
        <v>IN0020120047</v>
      </c>
      <c r="D7" s="8" t="str">
        <f>Sheet1!A9</f>
        <v>L&amp;T Gilt Fund</v>
      </c>
      <c r="E7" s="7" t="str">
        <f>Sheet1!J9</f>
        <v>24-Sep-2025</v>
      </c>
      <c r="F7" s="6">
        <f t="shared" si="0"/>
        <v>4654</v>
      </c>
      <c r="G7" s="8" t="str">
        <f t="shared" si="1"/>
        <v>T+1</v>
      </c>
      <c r="H7" s="7" t="str">
        <f>Sheet1!L9</f>
        <v>26-Dec-2012</v>
      </c>
      <c r="I7" s="7" t="str">
        <f t="shared" si="2"/>
        <v>26-Dec-2012</v>
      </c>
      <c r="J7" s="7" t="str">
        <f>Sheet1!M9</f>
        <v>27-Dec-2012</v>
      </c>
      <c r="K7" s="9">
        <f>Sheet1!N9</f>
        <v>250000</v>
      </c>
      <c r="L7" s="8">
        <f>Sheet1!P9</f>
        <v>24977500</v>
      </c>
      <c r="M7" s="10">
        <f>Sheet1!O9</f>
        <v>99.91</v>
      </c>
      <c r="N7" s="8">
        <f>Sheet1!AB9</f>
        <v>8.2088999999999999</v>
      </c>
      <c r="O7" s="8" t="str">
        <f>Sheet1!AO9</f>
        <v>Market Trade</v>
      </c>
    </row>
    <row r="8" spans="1:15">
      <c r="A8" s="8">
        <f t="shared" si="3"/>
        <v>6</v>
      </c>
      <c r="B8" s="8" t="str">
        <f>Sheet1!C10</f>
        <v>8.15% GOVT - 11-Jun-2022</v>
      </c>
      <c r="C8" s="8" t="str">
        <f>Sheet1!D10</f>
        <v>IN0020120013</v>
      </c>
      <c r="D8" s="8" t="str">
        <f>Sheet1!A10</f>
        <v>L&amp;T Gilt Fund</v>
      </c>
      <c r="E8" s="7" t="str">
        <f>Sheet1!J10</f>
        <v>11-Jun-2022</v>
      </c>
      <c r="F8" s="6">
        <f t="shared" si="0"/>
        <v>3453</v>
      </c>
      <c r="G8" s="8" t="str">
        <f t="shared" si="1"/>
        <v>T+1</v>
      </c>
      <c r="H8" s="7" t="str">
        <f>Sheet1!L10</f>
        <v>26-Dec-2012</v>
      </c>
      <c r="I8" s="7" t="str">
        <f t="shared" si="2"/>
        <v>26-Dec-2012</v>
      </c>
      <c r="J8" s="7" t="str">
        <f>Sheet1!M10</f>
        <v>27-Dec-2012</v>
      </c>
      <c r="K8" s="9">
        <f>Sheet1!N10</f>
        <v>250000</v>
      </c>
      <c r="L8" s="8">
        <f>Sheet1!P10</f>
        <v>25060000</v>
      </c>
      <c r="M8" s="10">
        <f>Sheet1!O10</f>
        <v>100.24</v>
      </c>
      <c r="N8" s="8">
        <f>Sheet1!AB10</f>
        <v>8.1121999999999996</v>
      </c>
      <c r="O8" s="8" t="str">
        <f>Sheet1!AO10</f>
        <v>Market Trade</v>
      </c>
    </row>
    <row r="9" spans="1:15">
      <c r="A9" s="8">
        <f t="shared" si="3"/>
        <v>7</v>
      </c>
      <c r="B9" s="8" t="str">
        <f>Sheet1!C11</f>
        <v>8.15% GOVT - 11-Jun-2022</v>
      </c>
      <c r="C9" s="8" t="str">
        <f>Sheet1!D11</f>
        <v>IN0020120013</v>
      </c>
      <c r="D9" s="8" t="str">
        <f>Sheet1!A11</f>
        <v>L&amp;T Gilt Fund</v>
      </c>
      <c r="E9" s="7" t="str">
        <f>Sheet1!J11</f>
        <v>11-Jun-2022</v>
      </c>
      <c r="F9" s="6">
        <f t="shared" si="0"/>
        <v>3453</v>
      </c>
      <c r="G9" s="8" t="str">
        <f t="shared" si="1"/>
        <v>T+1</v>
      </c>
      <c r="H9" s="7" t="str">
        <f>Sheet1!L11</f>
        <v>26-Dec-2012</v>
      </c>
      <c r="I9" s="7" t="str">
        <f t="shared" si="2"/>
        <v>26-Dec-2012</v>
      </c>
      <c r="J9" s="7" t="str">
        <f>Sheet1!M11</f>
        <v>27-Dec-2012</v>
      </c>
      <c r="K9" s="9">
        <f>Sheet1!N11</f>
        <v>250000</v>
      </c>
      <c r="L9" s="8">
        <f>Sheet1!P11</f>
        <v>25060000</v>
      </c>
      <c r="M9" s="10">
        <f>Sheet1!O11</f>
        <v>100.24</v>
      </c>
      <c r="N9" s="8">
        <f>Sheet1!AB11</f>
        <v>8.1121999999999996</v>
      </c>
      <c r="O9" s="8" t="str">
        <f>Sheet1!AO11</f>
        <v>Market Trade</v>
      </c>
    </row>
    <row r="10" spans="1:15">
      <c r="A10" s="8">
        <f t="shared" si="3"/>
        <v>8</v>
      </c>
      <c r="B10" s="8" t="str">
        <f>Sheet1!C12</f>
        <v>8.20% GOVT - 24-Sep-2025</v>
      </c>
      <c r="C10" s="8" t="str">
        <f>Sheet1!D12</f>
        <v>IN0020120047</v>
      </c>
      <c r="D10" s="8" t="str">
        <f>Sheet1!A12</f>
        <v>L&amp;T Gilt Fund</v>
      </c>
      <c r="E10" s="7" t="str">
        <f>Sheet1!J12</f>
        <v>24-Sep-2025</v>
      </c>
      <c r="F10" s="6">
        <f t="shared" si="0"/>
        <v>4654</v>
      </c>
      <c r="G10" s="8" t="str">
        <f t="shared" si="1"/>
        <v>T+1</v>
      </c>
      <c r="H10" s="7" t="str">
        <f>Sheet1!L12</f>
        <v>26-Dec-2012</v>
      </c>
      <c r="I10" s="7" t="str">
        <f t="shared" si="2"/>
        <v>26-Dec-2012</v>
      </c>
      <c r="J10" s="7" t="str">
        <f>Sheet1!M12</f>
        <v>27-Dec-2012</v>
      </c>
      <c r="K10" s="9">
        <f>Sheet1!N12</f>
        <v>200000</v>
      </c>
      <c r="L10" s="8">
        <f>Sheet1!P12</f>
        <v>19968000</v>
      </c>
      <c r="M10" s="10">
        <f>Sheet1!O12</f>
        <v>99.84</v>
      </c>
      <c r="N10" s="8">
        <f>Sheet1!AB12</f>
        <v>8.2179000000000002</v>
      </c>
      <c r="O10" s="8" t="str">
        <f>Sheet1!AO12</f>
        <v>Market Trade</v>
      </c>
    </row>
    <row r="11" spans="1:15">
      <c r="A11" s="8">
        <f t="shared" si="3"/>
        <v>9</v>
      </c>
      <c r="B11" s="8" t="str">
        <f>Sheet1!C13</f>
        <v>8.33% GOVT - 09-Jul-2026</v>
      </c>
      <c r="C11" s="8" t="str">
        <f>Sheet1!D13</f>
        <v>IN0020120039</v>
      </c>
      <c r="D11" s="8" t="str">
        <f>Sheet1!A13</f>
        <v>L&amp;T Gilt Fund</v>
      </c>
      <c r="E11" s="7" t="str">
        <f>Sheet1!J13</f>
        <v>09-Jul-2026</v>
      </c>
      <c r="F11" s="6">
        <f t="shared" si="0"/>
        <v>4942</v>
      </c>
      <c r="G11" s="8" t="str">
        <f t="shared" si="1"/>
        <v>T+1</v>
      </c>
      <c r="H11" s="7" t="str">
        <f>Sheet1!L13</f>
        <v>26-Dec-2012</v>
      </c>
      <c r="I11" s="7" t="str">
        <f t="shared" si="2"/>
        <v>26-Dec-2012</v>
      </c>
      <c r="J11" s="7" t="str">
        <f>Sheet1!M13</f>
        <v>27-Dec-2012</v>
      </c>
      <c r="K11" s="9">
        <f>Sheet1!N13</f>
        <v>200000</v>
      </c>
      <c r="L11" s="8">
        <f>Sheet1!P13</f>
        <v>20170500</v>
      </c>
      <c r="M11" s="10">
        <f>Sheet1!O13</f>
        <v>100.85250000000001</v>
      </c>
      <c r="N11" s="8">
        <f>Sheet1!AB13</f>
        <v>8.2238000000000007</v>
      </c>
      <c r="O11" s="8" t="str">
        <f>Sheet1!AO13</f>
        <v>Market Trade</v>
      </c>
    </row>
    <row r="12" spans="1:15">
      <c r="A12" s="8">
        <f t="shared" si="3"/>
        <v>10</v>
      </c>
      <c r="B12" s="8" t="str">
        <f>Sheet1!C14</f>
        <v>8.20% GOVT - 24-Sep-2025</v>
      </c>
      <c r="C12" s="8" t="str">
        <f>Sheet1!D14</f>
        <v>IN0020120047</v>
      </c>
      <c r="D12" s="8" t="str">
        <f>Sheet1!A14</f>
        <v>L&amp;T Gilt Fund</v>
      </c>
      <c r="E12" s="7" t="str">
        <f>Sheet1!J14</f>
        <v>24-Sep-2025</v>
      </c>
      <c r="F12" s="6">
        <f t="shared" si="0"/>
        <v>4654</v>
      </c>
      <c r="G12" s="8" t="str">
        <f t="shared" si="1"/>
        <v>T+1</v>
      </c>
      <c r="H12" s="7" t="str">
        <f>Sheet1!L14</f>
        <v>26-Dec-2012</v>
      </c>
      <c r="I12" s="7" t="str">
        <f t="shared" si="2"/>
        <v>26-Dec-2012</v>
      </c>
      <c r="J12" s="7" t="str">
        <f>Sheet1!M14</f>
        <v>27-Dec-2012</v>
      </c>
      <c r="K12" s="9">
        <f>Sheet1!N14</f>
        <v>100000</v>
      </c>
      <c r="L12" s="8">
        <f>Sheet1!P14</f>
        <v>9987250</v>
      </c>
      <c r="M12" s="10">
        <f>Sheet1!O14</f>
        <v>99.872500000000002</v>
      </c>
      <c r="N12" s="8">
        <f>Sheet1!AB14</f>
        <v>8.2136999999999993</v>
      </c>
      <c r="O12" s="8" t="str">
        <f>Sheet1!AO14</f>
        <v>Market Trade</v>
      </c>
    </row>
    <row r="13" spans="1:15">
      <c r="A13" s="8">
        <f t="shared" si="3"/>
        <v>11</v>
      </c>
      <c r="B13" s="8" t="str">
        <f>Sheet1!C15</f>
        <v>8.20% GOVT - 24-Sep-2025</v>
      </c>
      <c r="C13" s="8" t="str">
        <f>Sheet1!D15</f>
        <v>IN0020120047</v>
      </c>
      <c r="D13" s="8" t="str">
        <f>Sheet1!A15</f>
        <v>L&amp;T Gilt Fund</v>
      </c>
      <c r="E13" s="7" t="str">
        <f>Sheet1!J15</f>
        <v>24-Sep-2025</v>
      </c>
      <c r="F13" s="6">
        <f t="shared" si="0"/>
        <v>4654</v>
      </c>
      <c r="G13" s="8" t="str">
        <f t="shared" si="1"/>
        <v>T+1</v>
      </c>
      <c r="H13" s="7" t="str">
        <f>Sheet1!L15</f>
        <v>26-Dec-2012</v>
      </c>
      <c r="I13" s="7" t="str">
        <f t="shared" si="2"/>
        <v>26-Dec-2012</v>
      </c>
      <c r="J13" s="7" t="str">
        <f>Sheet1!M15</f>
        <v>27-Dec-2012</v>
      </c>
      <c r="K13" s="9">
        <f>Sheet1!N15</f>
        <v>250000</v>
      </c>
      <c r="L13" s="8">
        <f>Sheet1!P15</f>
        <v>24982500</v>
      </c>
      <c r="M13" s="10">
        <f>Sheet1!O15</f>
        <v>99.93</v>
      </c>
      <c r="N13" s="8">
        <f>Sheet1!AB15</f>
        <v>8.2063000000000006</v>
      </c>
      <c r="O13" s="8" t="str">
        <f>Sheet1!AO15</f>
        <v>Market Trade</v>
      </c>
    </row>
    <row r="14" spans="1:15">
      <c r="A14" s="8">
        <f t="shared" si="3"/>
        <v>12</v>
      </c>
      <c r="B14" s="8" t="str">
        <f>Sheet1!C16</f>
        <v>8.15% GOVT - 11-Jun-2022</v>
      </c>
      <c r="C14" s="8" t="str">
        <f>Sheet1!D16</f>
        <v>IN0020120013</v>
      </c>
      <c r="D14" s="8" t="str">
        <f>Sheet1!A16</f>
        <v>L&amp;T Gilt Fund</v>
      </c>
      <c r="E14" s="7" t="str">
        <f>Sheet1!J16</f>
        <v>11-Jun-2022</v>
      </c>
      <c r="F14" s="6">
        <f t="shared" si="0"/>
        <v>3453</v>
      </c>
      <c r="G14" s="8" t="str">
        <f t="shared" si="1"/>
        <v>T+1</v>
      </c>
      <c r="H14" s="7" t="str">
        <f>Sheet1!L16</f>
        <v>26-Dec-2012</v>
      </c>
      <c r="I14" s="7" t="str">
        <f t="shared" si="2"/>
        <v>26-Dec-2012</v>
      </c>
      <c r="J14" s="7" t="str">
        <f>Sheet1!M16</f>
        <v>27-Dec-2012</v>
      </c>
      <c r="K14" s="9">
        <f>Sheet1!N16</f>
        <v>250000</v>
      </c>
      <c r="L14" s="8">
        <f>Sheet1!P16</f>
        <v>25069375</v>
      </c>
      <c r="M14" s="10">
        <f>Sheet1!O16</f>
        <v>100.2775</v>
      </c>
      <c r="N14" s="8">
        <f>Sheet1!AB16</f>
        <v>8.1064000000000007</v>
      </c>
      <c r="O14" s="8" t="str">
        <f>Sheet1!AO16</f>
        <v>Market Trade</v>
      </c>
    </row>
    <row r="15" spans="1:15">
      <c r="A15" s="8">
        <f t="shared" si="3"/>
        <v>13</v>
      </c>
      <c r="B15" s="8" t="str">
        <f>Sheet1!C17</f>
        <v>8.83% - CG - 12 Dec 2041</v>
      </c>
      <c r="C15" s="8" t="str">
        <f>Sheet1!D17</f>
        <v>IN0020110063</v>
      </c>
      <c r="D15" s="8" t="str">
        <f>Sheet1!A17</f>
        <v>L&amp;T Gilt Fund</v>
      </c>
      <c r="E15" s="7" t="str">
        <f>Sheet1!J17</f>
        <v>12-Dec-2041</v>
      </c>
      <c r="F15" s="6">
        <f t="shared" si="0"/>
        <v>10577</v>
      </c>
      <c r="G15" s="8" t="str">
        <f t="shared" si="1"/>
        <v>T+1</v>
      </c>
      <c r="H15" s="7" t="str">
        <f>Sheet1!L17</f>
        <v>26-Dec-2012</v>
      </c>
      <c r="I15" s="7" t="str">
        <f t="shared" si="2"/>
        <v>26-Dec-2012</v>
      </c>
      <c r="J15" s="7" t="str">
        <f>Sheet1!M17</f>
        <v>27-Dec-2012</v>
      </c>
      <c r="K15" s="9">
        <f>Sheet1!N17</f>
        <v>250000</v>
      </c>
      <c r="L15" s="8">
        <f>Sheet1!P17</f>
        <v>26243125</v>
      </c>
      <c r="M15" s="10">
        <f>Sheet1!O17</f>
        <v>104.9725</v>
      </c>
      <c r="N15" s="8">
        <f>Sheet1!AB17</f>
        <v>8.3704000000000001</v>
      </c>
      <c r="O15" s="8" t="str">
        <f>Sheet1!AO17</f>
        <v>Market Trade</v>
      </c>
    </row>
    <row r="16" spans="1:15">
      <c r="A16" s="8">
        <f t="shared" si="3"/>
        <v>14</v>
      </c>
      <c r="B16" s="8" t="str">
        <f>Sheet1!C18</f>
        <v>0% Federal Bank CD  - 01-Feb-2013</v>
      </c>
      <c r="C16" s="8" t="str">
        <f>Sheet1!D18</f>
        <v>INE171A16EF0</v>
      </c>
      <c r="D16" s="8" t="str">
        <f>Sheet1!A18</f>
        <v>L&amp;T Income Opportunities Fund</v>
      </c>
      <c r="E16" s="7" t="str">
        <f>Sheet1!J18</f>
        <v>01-Feb-2013</v>
      </c>
      <c r="F16" s="6">
        <f t="shared" si="0"/>
        <v>36</v>
      </c>
      <c r="G16" s="8" t="str">
        <f t="shared" si="1"/>
        <v>T+0</v>
      </c>
      <c r="H16" s="7" t="str">
        <f>Sheet1!L18</f>
        <v>27-Dec-2012</v>
      </c>
      <c r="I16" s="7" t="str">
        <f t="shared" si="2"/>
        <v>27-Dec-2012</v>
      </c>
      <c r="J16" s="7" t="str">
        <f>Sheet1!M18</f>
        <v>27-Dec-2012</v>
      </c>
      <c r="K16" s="9">
        <f>Sheet1!N18</f>
        <v>600000</v>
      </c>
      <c r="L16" s="8">
        <f>Sheet1!P18</f>
        <v>59503200</v>
      </c>
      <c r="M16" s="10">
        <f>Sheet1!O18</f>
        <v>99.171999999999997</v>
      </c>
      <c r="N16" s="8">
        <f>Sheet1!AB18</f>
        <v>8.4650999999999996</v>
      </c>
      <c r="O16" s="8" t="str">
        <f>Sheet1!AO18</f>
        <v>Inter-scheme</v>
      </c>
    </row>
    <row r="17" spans="1:15">
      <c r="A17" s="8">
        <f t="shared" si="3"/>
        <v>15</v>
      </c>
      <c r="B17" s="8" t="str">
        <f>Sheet1!C19</f>
        <v>9.20% HDFC - 08-Oct-2017</v>
      </c>
      <c r="C17" s="8" t="str">
        <f>Sheet1!D19</f>
        <v>INE001A07JQ4</v>
      </c>
      <c r="D17" s="8" t="str">
        <f>Sheet1!A19</f>
        <v>L&amp;T India Equity and Gold Fund</v>
      </c>
      <c r="E17" s="7" t="str">
        <f>Sheet1!J19</f>
        <v>08-Oct-2017</v>
      </c>
      <c r="F17" s="6">
        <f t="shared" si="0"/>
        <v>1746</v>
      </c>
      <c r="G17" s="8" t="str">
        <f t="shared" si="1"/>
        <v>T+1</v>
      </c>
      <c r="H17" s="7" t="str">
        <f>Sheet1!L19</f>
        <v>26-Dec-2012</v>
      </c>
      <c r="I17" s="7" t="str">
        <f t="shared" si="2"/>
        <v>26-Dec-2012</v>
      </c>
      <c r="J17" s="7" t="str">
        <f>Sheet1!M19</f>
        <v>27-Dec-2012</v>
      </c>
      <c r="K17" s="9">
        <f>Sheet1!N19</f>
        <v>100000</v>
      </c>
      <c r="L17" s="8">
        <f>Sheet1!P19</f>
        <v>9942760</v>
      </c>
      <c r="M17" s="10">
        <f>Sheet1!O19</f>
        <v>99.427599999999998</v>
      </c>
      <c r="N17" s="8">
        <f>Sheet1!AB19</f>
        <v>9.33</v>
      </c>
      <c r="O17" s="8" t="str">
        <f>Sheet1!AO19</f>
        <v>Market Trade</v>
      </c>
    </row>
    <row r="18" spans="1:15">
      <c r="A18" s="8">
        <f t="shared" si="3"/>
        <v>16</v>
      </c>
      <c r="B18" s="8" t="str">
        <f>Sheet1!C20</f>
        <v>8.20% GOVT - 24-Sep-2025</v>
      </c>
      <c r="C18" s="8" t="str">
        <f>Sheet1!D20</f>
        <v>IN0020120047</v>
      </c>
      <c r="D18" s="8" t="str">
        <f>Sheet1!A20</f>
        <v>L&amp;T India Equity and Gold Fund</v>
      </c>
      <c r="E18" s="7" t="str">
        <f>Sheet1!J20</f>
        <v>24-Sep-2025</v>
      </c>
      <c r="F18" s="6">
        <f t="shared" si="0"/>
        <v>4654</v>
      </c>
      <c r="G18" s="8" t="str">
        <f t="shared" si="1"/>
        <v>T+0</v>
      </c>
      <c r="H18" s="7" t="str">
        <f>Sheet1!L20</f>
        <v>27-Dec-2012</v>
      </c>
      <c r="I18" s="7" t="str">
        <f t="shared" si="2"/>
        <v>27-Dec-2012</v>
      </c>
      <c r="J18" s="7" t="str">
        <f>Sheet1!M20</f>
        <v>27-Dec-2012</v>
      </c>
      <c r="K18" s="9">
        <f>Sheet1!N20</f>
        <v>50000</v>
      </c>
      <c r="L18" s="8">
        <f>Sheet1!P20</f>
        <v>5000500</v>
      </c>
      <c r="M18" s="10">
        <f>Sheet1!O20</f>
        <v>100.01</v>
      </c>
      <c r="N18" s="8">
        <f>Sheet1!AB20</f>
        <v>8.1960999999999995</v>
      </c>
      <c r="O18" s="8" t="str">
        <f>Sheet1!AO20</f>
        <v>Inter-scheme</v>
      </c>
    </row>
    <row r="19" spans="1:15">
      <c r="A19" s="8">
        <f t="shared" si="3"/>
        <v>17</v>
      </c>
      <c r="B19" s="8" t="str">
        <f>Sheet1!C21</f>
        <v>9.20% HDFC - 08-Oct-2017</v>
      </c>
      <c r="C19" s="8" t="str">
        <f>Sheet1!D21</f>
        <v>INE001A07JQ4</v>
      </c>
      <c r="D19" s="8" t="str">
        <f>Sheet1!A21</f>
        <v>L&amp;T India Prudence Fund</v>
      </c>
      <c r="E19" s="7" t="str">
        <f>Sheet1!J21</f>
        <v>08-Oct-2017</v>
      </c>
      <c r="F19" s="6">
        <f t="shared" si="0"/>
        <v>1746</v>
      </c>
      <c r="G19" s="8" t="str">
        <f t="shared" si="1"/>
        <v>T+1</v>
      </c>
      <c r="H19" s="7" t="str">
        <f>Sheet1!L21</f>
        <v>26-Dec-2012</v>
      </c>
      <c r="I19" s="7" t="str">
        <f t="shared" si="2"/>
        <v>26-Dec-2012</v>
      </c>
      <c r="J19" s="7" t="str">
        <f>Sheet1!M21</f>
        <v>27-Dec-2012</v>
      </c>
      <c r="K19" s="9">
        <f>Sheet1!N21</f>
        <v>200000</v>
      </c>
      <c r="L19" s="8">
        <f>Sheet1!P21</f>
        <v>19885520</v>
      </c>
      <c r="M19" s="10">
        <f>Sheet1!O21</f>
        <v>99.427599999999998</v>
      </c>
      <c r="N19" s="8">
        <f>Sheet1!AB21</f>
        <v>9.33</v>
      </c>
      <c r="O19" s="8" t="str">
        <f>Sheet1!AO21</f>
        <v>Market Trade</v>
      </c>
    </row>
    <row r="20" spans="1:15">
      <c r="A20" s="8">
        <f t="shared" si="3"/>
        <v>18</v>
      </c>
      <c r="B20" s="8" t="str">
        <f>Sheet1!C22</f>
        <v>0% Canara Bank CD - 20-Feb-2013</v>
      </c>
      <c r="C20" s="8" t="str">
        <f>Sheet1!D22</f>
        <v>INE476A16GB7</v>
      </c>
      <c r="D20" s="8" t="str">
        <f>Sheet1!A22</f>
        <v>L&amp;T Liquid Fund</v>
      </c>
      <c r="E20" s="7" t="str">
        <f>Sheet1!J22</f>
        <v>20-Feb-2013</v>
      </c>
      <c r="F20" s="6">
        <f t="shared" si="0"/>
        <v>55</v>
      </c>
      <c r="G20" s="8" t="str">
        <f t="shared" si="1"/>
        <v>T+1</v>
      </c>
      <c r="H20" s="7" t="str">
        <f>Sheet1!L22</f>
        <v>26-Dec-2012</v>
      </c>
      <c r="I20" s="7" t="str">
        <f t="shared" si="2"/>
        <v>26-Dec-2012</v>
      </c>
      <c r="J20" s="7" t="str">
        <f>Sheet1!M22</f>
        <v>27-Dec-2012</v>
      </c>
      <c r="K20" s="9">
        <f>Sheet1!N22</f>
        <v>2500</v>
      </c>
      <c r="L20" s="8">
        <f>Sheet1!P22</f>
        <v>246910000</v>
      </c>
      <c r="M20" s="10">
        <f>Sheet1!O22</f>
        <v>98764</v>
      </c>
      <c r="N20" s="8">
        <f>Sheet1!AB22</f>
        <v>8.3051999999999992</v>
      </c>
      <c r="O20" s="8" t="str">
        <f>Sheet1!AO22</f>
        <v>Market Trade</v>
      </c>
    </row>
    <row r="21" spans="1:15">
      <c r="A21" s="8">
        <f t="shared" si="3"/>
        <v>19</v>
      </c>
      <c r="B21" s="8" t="str">
        <f>Sheet1!C23</f>
        <v>0% Canara Bank CD - 20-Feb-2013</v>
      </c>
      <c r="C21" s="8" t="str">
        <f>Sheet1!D23</f>
        <v>INE476A16GB7</v>
      </c>
      <c r="D21" s="8" t="str">
        <f>Sheet1!A23</f>
        <v>L&amp;T Liquid Fund</v>
      </c>
      <c r="E21" s="7" t="str">
        <f>Sheet1!J23</f>
        <v>20-Feb-2013</v>
      </c>
      <c r="F21" s="6">
        <f t="shared" si="0"/>
        <v>55</v>
      </c>
      <c r="G21" s="8" t="str">
        <f t="shared" si="1"/>
        <v>T+1</v>
      </c>
      <c r="H21" s="7" t="str">
        <f>Sheet1!L23</f>
        <v>26-Dec-2012</v>
      </c>
      <c r="I21" s="7" t="str">
        <f t="shared" si="2"/>
        <v>26-Dec-2012</v>
      </c>
      <c r="J21" s="7" t="str">
        <f>Sheet1!M23</f>
        <v>27-Dec-2012</v>
      </c>
      <c r="K21" s="9">
        <f>Sheet1!N23</f>
        <v>7500</v>
      </c>
      <c r="L21" s="8">
        <f>Sheet1!P23</f>
        <v>740730000</v>
      </c>
      <c r="M21" s="10">
        <f>Sheet1!O23</f>
        <v>98764</v>
      </c>
      <c r="N21" s="8">
        <f>Sheet1!AB23</f>
        <v>8.3051999999999992</v>
      </c>
      <c r="O21" s="8" t="str">
        <f>Sheet1!AO23</f>
        <v>Market Trade</v>
      </c>
    </row>
    <row r="22" spans="1:15">
      <c r="A22" s="8">
        <f t="shared" si="3"/>
        <v>20</v>
      </c>
      <c r="B22" s="8" t="str">
        <f>Sheet1!C24</f>
        <v>0% HDFC Ltd CP  14-Feb-2013</v>
      </c>
      <c r="C22" s="8" t="str">
        <f>Sheet1!D24</f>
        <v>INE001A14HK7</v>
      </c>
      <c r="D22" s="8" t="str">
        <f>Sheet1!A24</f>
        <v>L&amp;T Liquid Fund</v>
      </c>
      <c r="E22" s="7" t="str">
        <f>Sheet1!J24</f>
        <v>14-Feb-2013</v>
      </c>
      <c r="F22" s="6">
        <f t="shared" si="0"/>
        <v>49</v>
      </c>
      <c r="G22" s="8" t="str">
        <f t="shared" si="1"/>
        <v>T+1</v>
      </c>
      <c r="H22" s="7" t="str">
        <f>Sheet1!L24</f>
        <v>26-Dec-2012</v>
      </c>
      <c r="I22" s="7" t="str">
        <f t="shared" si="2"/>
        <v>26-Dec-2012</v>
      </c>
      <c r="J22" s="7" t="str">
        <f>Sheet1!M24</f>
        <v>27-Dec-2012</v>
      </c>
      <c r="K22" s="9">
        <f>Sheet1!N24</f>
        <v>2500000</v>
      </c>
      <c r="L22" s="8">
        <f>Sheet1!P24</f>
        <v>247113750</v>
      </c>
      <c r="M22" s="10">
        <f>Sheet1!O24</f>
        <v>98.845500000000001</v>
      </c>
      <c r="N22" s="8">
        <f>Sheet1!AB24</f>
        <v>8.7003000000000004</v>
      </c>
      <c r="O22" s="8" t="str">
        <f>Sheet1!AO24</f>
        <v>Market Trade</v>
      </c>
    </row>
    <row r="23" spans="1:15">
      <c r="A23" s="8">
        <f t="shared" si="3"/>
        <v>21</v>
      </c>
      <c r="B23" s="8" t="str">
        <f>Sheet1!C25</f>
        <v>0% Punjab National Bank CD - 13-Feb-2013</v>
      </c>
      <c r="C23" s="8" t="str">
        <f>Sheet1!D25</f>
        <v>INE160A16HC3</v>
      </c>
      <c r="D23" s="8" t="str">
        <f>Sheet1!A25</f>
        <v>L&amp;T Liquid Fund</v>
      </c>
      <c r="E23" s="7" t="str">
        <f>Sheet1!J25</f>
        <v>13-Feb-2013</v>
      </c>
      <c r="F23" s="6">
        <f t="shared" si="0"/>
        <v>48</v>
      </c>
      <c r="G23" s="8" t="str">
        <f t="shared" si="1"/>
        <v>T+1</v>
      </c>
      <c r="H23" s="7" t="str">
        <f>Sheet1!L25</f>
        <v>26-Dec-2012</v>
      </c>
      <c r="I23" s="7" t="str">
        <f t="shared" si="2"/>
        <v>26-Dec-2012</v>
      </c>
      <c r="J23" s="7" t="str">
        <f>Sheet1!M25</f>
        <v>27-Dec-2012</v>
      </c>
      <c r="K23" s="9">
        <f>Sheet1!N25</f>
        <v>10000000</v>
      </c>
      <c r="L23" s="8">
        <f>Sheet1!P25</f>
        <v>988945000</v>
      </c>
      <c r="M23" s="10">
        <f>Sheet1!O25</f>
        <v>98.894499999999994</v>
      </c>
      <c r="N23" s="8">
        <f>Sheet1!AB25</f>
        <v>8.5004000000000008</v>
      </c>
      <c r="O23" s="8" t="str">
        <f>Sheet1!AO25</f>
        <v>Market Trade</v>
      </c>
    </row>
    <row r="24" spans="1:15">
      <c r="A24" s="8">
        <f t="shared" si="3"/>
        <v>22</v>
      </c>
      <c r="B24" s="8" t="str">
        <f>Sheet1!C26</f>
        <v>0% Punjab National Bank CD - 13-Feb-2013</v>
      </c>
      <c r="C24" s="8" t="str">
        <f>Sheet1!D26</f>
        <v>INE160A16HC3</v>
      </c>
      <c r="D24" s="8" t="str">
        <f>Sheet1!A26</f>
        <v>L&amp;T Liquid Fund</v>
      </c>
      <c r="E24" s="7" t="str">
        <f>Sheet1!J26</f>
        <v>13-Feb-2013</v>
      </c>
      <c r="F24" s="6">
        <f t="shared" si="0"/>
        <v>48</v>
      </c>
      <c r="G24" s="8" t="str">
        <f t="shared" si="1"/>
        <v>T+0</v>
      </c>
      <c r="H24" s="7" t="str">
        <f>Sheet1!L26</f>
        <v>27-Dec-2012</v>
      </c>
      <c r="I24" s="7" t="str">
        <f t="shared" si="2"/>
        <v>27-Dec-2012</v>
      </c>
      <c r="J24" s="7" t="str">
        <f>Sheet1!M26</f>
        <v>27-Dec-2012</v>
      </c>
      <c r="K24" s="9">
        <f>Sheet1!N26</f>
        <v>5000000</v>
      </c>
      <c r="L24" s="8">
        <f>Sheet1!P26</f>
        <v>494472500</v>
      </c>
      <c r="M24" s="10">
        <f>Sheet1!O26</f>
        <v>98.894499999999994</v>
      </c>
      <c r="N24" s="8">
        <f>Sheet1!AB26</f>
        <v>8.5004000000000008</v>
      </c>
      <c r="O24" s="8" t="str">
        <f>Sheet1!AO26</f>
        <v>Market Trade</v>
      </c>
    </row>
    <row r="25" spans="1:15">
      <c r="A25" s="8">
        <f t="shared" si="3"/>
        <v>23</v>
      </c>
      <c r="B25" s="8" t="str">
        <f>Sheet1!C27</f>
        <v>0% HDFC Ltd CP  14-Feb-2013</v>
      </c>
      <c r="C25" s="8" t="str">
        <f>Sheet1!D27</f>
        <v>INE001A14HK7</v>
      </c>
      <c r="D25" s="8" t="str">
        <f>Sheet1!A27</f>
        <v>L&amp;T Liquid Fund</v>
      </c>
      <c r="E25" s="7" t="str">
        <f>Sheet1!J27</f>
        <v>14-Feb-2013</v>
      </c>
      <c r="F25" s="6">
        <f t="shared" si="0"/>
        <v>49</v>
      </c>
      <c r="G25" s="8" t="str">
        <f t="shared" si="1"/>
        <v>T+0</v>
      </c>
      <c r="H25" s="7" t="str">
        <f>Sheet1!L27</f>
        <v>27-Dec-2012</v>
      </c>
      <c r="I25" s="7" t="str">
        <f t="shared" si="2"/>
        <v>27-Dec-2012</v>
      </c>
      <c r="J25" s="7" t="str">
        <f>Sheet1!M27</f>
        <v>27-Dec-2012</v>
      </c>
      <c r="K25" s="9">
        <f>Sheet1!N27</f>
        <v>2500000</v>
      </c>
      <c r="L25" s="8">
        <f>Sheet1!P27</f>
        <v>247081000</v>
      </c>
      <c r="M25" s="10">
        <f>Sheet1!O27</f>
        <v>98.832400000000007</v>
      </c>
      <c r="N25" s="8">
        <f>Sheet1!AB27</f>
        <v>8.8002000000000002</v>
      </c>
      <c r="O25" s="8" t="str">
        <f>Sheet1!AO27</f>
        <v>Market Trade</v>
      </c>
    </row>
    <row r="26" spans="1:15">
      <c r="A26" s="8">
        <f t="shared" si="3"/>
        <v>24</v>
      </c>
      <c r="B26" s="8" t="str">
        <f>Sheet1!C28</f>
        <v>0% HDFC Ltd CP  14-Feb-2013</v>
      </c>
      <c r="C26" s="8" t="str">
        <f>Sheet1!D28</f>
        <v>INE001A14HK7</v>
      </c>
      <c r="D26" s="8" t="str">
        <f>Sheet1!A28</f>
        <v>L&amp;T Liquid Fund</v>
      </c>
      <c r="E26" s="7" t="str">
        <f>Sheet1!J28</f>
        <v>14-Feb-2013</v>
      </c>
      <c r="F26" s="6">
        <f t="shared" si="0"/>
        <v>49</v>
      </c>
      <c r="G26" s="8" t="str">
        <f t="shared" si="1"/>
        <v>T+0</v>
      </c>
      <c r="H26" s="7" t="str">
        <f>Sheet1!L28</f>
        <v>27-Dec-2012</v>
      </c>
      <c r="I26" s="7" t="str">
        <f t="shared" si="2"/>
        <v>27-Dec-2012</v>
      </c>
      <c r="J26" s="7" t="str">
        <f>Sheet1!M28</f>
        <v>27-Dec-2012</v>
      </c>
      <c r="K26" s="9">
        <f>Sheet1!N28</f>
        <v>2500000</v>
      </c>
      <c r="L26" s="8">
        <f>Sheet1!P28</f>
        <v>247081000</v>
      </c>
      <c r="M26" s="10">
        <f>Sheet1!O28</f>
        <v>98.832400000000007</v>
      </c>
      <c r="N26" s="8">
        <f>Sheet1!AB28</f>
        <v>8.8002000000000002</v>
      </c>
      <c r="O26" s="8" t="str">
        <f>Sheet1!AO28</f>
        <v>Market Trade</v>
      </c>
    </row>
    <row r="27" spans="1:15">
      <c r="A27" s="8">
        <f t="shared" si="3"/>
        <v>25</v>
      </c>
      <c r="B27" s="8" t="str">
        <f>Sheet1!C29</f>
        <v>0% State Bank of Patiala CD - 04-Feb-2013</v>
      </c>
      <c r="C27" s="8" t="str">
        <f>Sheet1!D29</f>
        <v>INE652A16EN3</v>
      </c>
      <c r="D27" s="8" t="str">
        <f>Sheet1!A29</f>
        <v>L&amp;T Liquid Fund</v>
      </c>
      <c r="E27" s="7" t="str">
        <f>Sheet1!J29</f>
        <v>04-Feb-2013</v>
      </c>
      <c r="F27" s="6">
        <f t="shared" si="0"/>
        <v>39</v>
      </c>
      <c r="G27" s="8" t="str">
        <f t="shared" si="1"/>
        <v>T+0</v>
      </c>
      <c r="H27" s="7" t="str">
        <f>Sheet1!L29</f>
        <v>27-Dec-2012</v>
      </c>
      <c r="I27" s="7" t="str">
        <f t="shared" si="2"/>
        <v>27-Dec-2012</v>
      </c>
      <c r="J27" s="7" t="str">
        <f>Sheet1!M29</f>
        <v>27-Dec-2012</v>
      </c>
      <c r="K27" s="9">
        <f>Sheet1!N29</f>
        <v>5000000</v>
      </c>
      <c r="L27" s="8">
        <f>Sheet1!P29</f>
        <v>495515500</v>
      </c>
      <c r="M27" s="10">
        <f>Sheet1!O29</f>
        <v>99.103099999999998</v>
      </c>
      <c r="N27" s="8">
        <f>Sheet1!AB29</f>
        <v>8.4700000000000006</v>
      </c>
      <c r="O27" s="8" t="str">
        <f>Sheet1!AO29</f>
        <v>Market Trade</v>
      </c>
    </row>
    <row r="28" spans="1:15">
      <c r="A28" s="8">
        <f t="shared" si="3"/>
        <v>26</v>
      </c>
      <c r="B28" s="8" t="str">
        <f>Sheet1!C30</f>
        <v>0% Federal Bank CD - 04-Jan-2013</v>
      </c>
      <c r="C28" s="8" t="str">
        <f>Sheet1!D30</f>
        <v>INE171A16DZ0</v>
      </c>
      <c r="D28" s="8" t="str">
        <f>Sheet1!A30</f>
        <v>L&amp;T Liquid Fund</v>
      </c>
      <c r="E28" s="7" t="str">
        <f>Sheet1!J30</f>
        <v>04-Jan-2013</v>
      </c>
      <c r="F28" s="6">
        <f t="shared" si="0"/>
        <v>8</v>
      </c>
      <c r="G28" s="8" t="str">
        <f t="shared" si="1"/>
        <v>T+0</v>
      </c>
      <c r="H28" s="7" t="str">
        <f>Sheet1!L30</f>
        <v>27-Dec-2012</v>
      </c>
      <c r="I28" s="7" t="str">
        <f t="shared" si="2"/>
        <v>27-Dec-2012</v>
      </c>
      <c r="J28" s="7" t="str">
        <f>Sheet1!M30</f>
        <v>27-Dec-2012</v>
      </c>
      <c r="K28" s="9">
        <f>Sheet1!N30</f>
        <v>5000</v>
      </c>
      <c r="L28" s="8">
        <f>Sheet1!P30</f>
        <v>499010000</v>
      </c>
      <c r="M28" s="10">
        <f>Sheet1!O30</f>
        <v>99802</v>
      </c>
      <c r="N28" s="8">
        <f>Sheet1!AB30</f>
        <v>9.0517000000000003</v>
      </c>
      <c r="O28" s="8" t="str">
        <f>Sheet1!AO30</f>
        <v>Market Trade</v>
      </c>
    </row>
    <row r="29" spans="1:15">
      <c r="A29" s="8">
        <f t="shared" si="3"/>
        <v>27</v>
      </c>
      <c r="B29" s="8" t="str">
        <f>Sheet1!C31</f>
        <v>9.20% HDFC - 08-Oct-2017</v>
      </c>
      <c r="C29" s="8" t="str">
        <f>Sheet1!D31</f>
        <v>INE001A07JQ4</v>
      </c>
      <c r="D29" s="8" t="str">
        <f>Sheet1!A31</f>
        <v>L&amp;T MIP - Wealth Builder Fund</v>
      </c>
      <c r="E29" s="7" t="str">
        <f>Sheet1!J31</f>
        <v>08-Oct-2017</v>
      </c>
      <c r="F29" s="6">
        <f t="shared" si="0"/>
        <v>1746</v>
      </c>
      <c r="G29" s="8" t="str">
        <f t="shared" si="1"/>
        <v>T+1</v>
      </c>
      <c r="H29" s="7" t="str">
        <f>Sheet1!L31</f>
        <v>26-Dec-2012</v>
      </c>
      <c r="I29" s="7" t="str">
        <f t="shared" si="2"/>
        <v>26-Dec-2012</v>
      </c>
      <c r="J29" s="7" t="str">
        <f>Sheet1!M31</f>
        <v>27-Dec-2012</v>
      </c>
      <c r="K29" s="9">
        <f>Sheet1!N31</f>
        <v>200000</v>
      </c>
      <c r="L29" s="8">
        <f>Sheet1!P31</f>
        <v>19885520</v>
      </c>
      <c r="M29" s="10">
        <f>Sheet1!O31</f>
        <v>99.427599999999998</v>
      </c>
      <c r="N29" s="8">
        <f>Sheet1!AB31</f>
        <v>9.33</v>
      </c>
      <c r="O29" s="8" t="str">
        <f>Sheet1!AO31</f>
        <v>Market Trade</v>
      </c>
    </row>
    <row r="30" spans="1:15">
      <c r="A30" s="8">
        <f t="shared" si="3"/>
        <v>28</v>
      </c>
      <c r="B30" s="8" t="str">
        <f>Sheet1!C32</f>
        <v>8.15% GOVT - 11-Jun-2022</v>
      </c>
      <c r="C30" s="8" t="str">
        <f>Sheet1!D32</f>
        <v>IN0020120013</v>
      </c>
      <c r="D30" s="8" t="str">
        <f>Sheet1!A32</f>
        <v>L&amp;T Triple Ace Bond Fund</v>
      </c>
      <c r="E30" s="7" t="str">
        <f>Sheet1!J32</f>
        <v>11-Jun-2022</v>
      </c>
      <c r="F30" s="6">
        <f t="shared" si="0"/>
        <v>3453</v>
      </c>
      <c r="G30" s="8" t="str">
        <f t="shared" si="1"/>
        <v>T+1</v>
      </c>
      <c r="H30" s="7" t="str">
        <f>Sheet1!L32</f>
        <v>26-Dec-2012</v>
      </c>
      <c r="I30" s="7" t="str">
        <f t="shared" si="2"/>
        <v>26-Dec-2012</v>
      </c>
      <c r="J30" s="7" t="str">
        <f>Sheet1!M32</f>
        <v>27-Dec-2012</v>
      </c>
      <c r="K30" s="9">
        <f>Sheet1!N32</f>
        <v>500000</v>
      </c>
      <c r="L30" s="8">
        <f>Sheet1!P32</f>
        <v>50090000</v>
      </c>
      <c r="M30" s="10">
        <f>Sheet1!O32</f>
        <v>100.18</v>
      </c>
      <c r="N30" s="8">
        <f>Sheet1!AB32</f>
        <v>8.1213999999999995</v>
      </c>
      <c r="O30" s="8" t="str">
        <f>Sheet1!AO32</f>
        <v>Market Trade</v>
      </c>
    </row>
    <row r="31" spans="1:15">
      <c r="A31" s="8">
        <f t="shared" si="3"/>
        <v>29</v>
      </c>
      <c r="B31" s="8" t="str">
        <f>Sheet1!C33</f>
        <v>8.33% GOVT - 09-Jul-2026</v>
      </c>
      <c r="C31" s="8" t="str">
        <f>Sheet1!D33</f>
        <v>IN0020120039</v>
      </c>
      <c r="D31" s="8" t="str">
        <f>Sheet1!A33</f>
        <v>L&amp;T Triple Ace Bond Fund</v>
      </c>
      <c r="E31" s="7" t="str">
        <f>Sheet1!J33</f>
        <v>09-Jul-2026</v>
      </c>
      <c r="F31" s="6">
        <f t="shared" si="0"/>
        <v>4942</v>
      </c>
      <c r="G31" s="8" t="str">
        <f t="shared" si="1"/>
        <v>T+1</v>
      </c>
      <c r="H31" s="7" t="str">
        <f>Sheet1!L33</f>
        <v>26-Dec-2012</v>
      </c>
      <c r="I31" s="7" t="str">
        <f t="shared" si="2"/>
        <v>26-Dec-2012</v>
      </c>
      <c r="J31" s="7" t="str">
        <f>Sheet1!M33</f>
        <v>27-Dec-2012</v>
      </c>
      <c r="K31" s="9">
        <f>Sheet1!N33</f>
        <v>250000</v>
      </c>
      <c r="L31" s="8">
        <f>Sheet1!P33</f>
        <v>25218750</v>
      </c>
      <c r="M31" s="10">
        <f>Sheet1!O33</f>
        <v>100.875</v>
      </c>
      <c r="N31" s="8">
        <f>Sheet1!AB33</f>
        <v>8.2210000000000001</v>
      </c>
      <c r="O31" s="8" t="str">
        <f>Sheet1!AO33</f>
        <v>Market Trade</v>
      </c>
    </row>
    <row r="32" spans="1:15">
      <c r="A32" s="8">
        <f t="shared" si="3"/>
        <v>30</v>
      </c>
      <c r="B32" s="8" t="str">
        <f>Sheet1!C34</f>
        <v>8.20% GOVT - 24-Sep-2025</v>
      </c>
      <c r="C32" s="8" t="str">
        <f>Sheet1!D34</f>
        <v>IN0020120047</v>
      </c>
      <c r="D32" s="8" t="str">
        <f>Sheet1!A34</f>
        <v>L&amp;T Triple Ace Bond Fund</v>
      </c>
      <c r="E32" s="7" t="str">
        <f>Sheet1!J34</f>
        <v>24-Sep-2025</v>
      </c>
      <c r="F32" s="6">
        <f t="shared" si="0"/>
        <v>4654</v>
      </c>
      <c r="G32" s="8" t="str">
        <f t="shared" si="1"/>
        <v>T+1</v>
      </c>
      <c r="H32" s="7" t="str">
        <f>Sheet1!L34</f>
        <v>26-Dec-2012</v>
      </c>
      <c r="I32" s="7" t="str">
        <f t="shared" si="2"/>
        <v>26-Dec-2012</v>
      </c>
      <c r="J32" s="7" t="str">
        <f>Sheet1!M34</f>
        <v>27-Dec-2012</v>
      </c>
      <c r="K32" s="9">
        <f>Sheet1!N34</f>
        <v>250000</v>
      </c>
      <c r="L32" s="8">
        <f>Sheet1!P34</f>
        <v>24977500</v>
      </c>
      <c r="M32" s="10">
        <f>Sheet1!O34</f>
        <v>99.91</v>
      </c>
      <c r="N32" s="8">
        <f>Sheet1!AB34</f>
        <v>8.2088999999999999</v>
      </c>
      <c r="O32" s="8" t="str">
        <f>Sheet1!AO34</f>
        <v>Market Trade</v>
      </c>
    </row>
    <row r="33" spans="1:15">
      <c r="A33" s="8">
        <f t="shared" si="3"/>
        <v>31</v>
      </c>
      <c r="B33" s="8" t="str">
        <f>Sheet1!C35</f>
        <v>8.15% GOVT - 11-Jun-2022</v>
      </c>
      <c r="C33" s="8" t="str">
        <f>Sheet1!D35</f>
        <v>IN0020120013</v>
      </c>
      <c r="D33" s="8" t="str">
        <f>Sheet1!A35</f>
        <v>L&amp;T Triple Ace Bond Fund</v>
      </c>
      <c r="E33" s="7" t="str">
        <f>Sheet1!J35</f>
        <v>11-Jun-2022</v>
      </c>
      <c r="F33" s="6">
        <f t="shared" ref="F33:F47" si="4">E33-J33</f>
        <v>3453</v>
      </c>
      <c r="G33" s="8" t="str">
        <f t="shared" ref="G33:G47" si="5">IF(H33-J33=0,"T+0","T+1")</f>
        <v>T+1</v>
      </c>
      <c r="H33" s="7" t="str">
        <f>Sheet1!L35</f>
        <v>26-Dec-2012</v>
      </c>
      <c r="I33" s="7" t="str">
        <f t="shared" ref="I33:I47" si="6">H33</f>
        <v>26-Dec-2012</v>
      </c>
      <c r="J33" s="7" t="str">
        <f>Sheet1!M35</f>
        <v>27-Dec-2012</v>
      </c>
      <c r="K33" s="9">
        <f>Sheet1!N35</f>
        <v>250000</v>
      </c>
      <c r="L33" s="8">
        <f>Sheet1!P35</f>
        <v>25060000</v>
      </c>
      <c r="M33" s="10">
        <f>Sheet1!O35</f>
        <v>100.24</v>
      </c>
      <c r="N33" s="8">
        <f>Sheet1!AB35</f>
        <v>8.1121999999999996</v>
      </c>
      <c r="O33" s="8" t="str">
        <f>Sheet1!AO35</f>
        <v>Market Trade</v>
      </c>
    </row>
    <row r="34" spans="1:15">
      <c r="A34" s="8">
        <f t="shared" si="3"/>
        <v>32</v>
      </c>
      <c r="B34" s="8" t="str">
        <f>Sheet1!C36</f>
        <v>8.15% GOVT - 11-Jun-2022</v>
      </c>
      <c r="C34" s="8" t="str">
        <f>Sheet1!D36</f>
        <v>IN0020120013</v>
      </c>
      <c r="D34" s="8" t="str">
        <f>Sheet1!A36</f>
        <v>L&amp;T Triple Ace Bond Fund</v>
      </c>
      <c r="E34" s="7" t="str">
        <f>Sheet1!J36</f>
        <v>11-Jun-2022</v>
      </c>
      <c r="F34" s="6">
        <f t="shared" si="4"/>
        <v>3453</v>
      </c>
      <c r="G34" s="8" t="str">
        <f t="shared" si="5"/>
        <v>T+1</v>
      </c>
      <c r="H34" s="7" t="str">
        <f>Sheet1!L36</f>
        <v>26-Dec-2012</v>
      </c>
      <c r="I34" s="7" t="str">
        <f t="shared" si="6"/>
        <v>26-Dec-2012</v>
      </c>
      <c r="J34" s="7" t="str">
        <f>Sheet1!M36</f>
        <v>27-Dec-2012</v>
      </c>
      <c r="K34" s="9">
        <f>Sheet1!N36</f>
        <v>250000</v>
      </c>
      <c r="L34" s="8">
        <f>Sheet1!P36</f>
        <v>25060000</v>
      </c>
      <c r="M34" s="10">
        <f>Sheet1!O36</f>
        <v>100.24</v>
      </c>
      <c r="N34" s="8">
        <f>Sheet1!AB36</f>
        <v>8.1121999999999996</v>
      </c>
      <c r="O34" s="8" t="str">
        <f>Sheet1!AO36</f>
        <v>Market Trade</v>
      </c>
    </row>
    <row r="35" spans="1:15">
      <c r="A35" s="8">
        <f t="shared" si="3"/>
        <v>33</v>
      </c>
      <c r="B35" s="8" t="str">
        <f>Sheet1!C37</f>
        <v>8.15% GOVT - 11-Jun-2022</v>
      </c>
      <c r="C35" s="8" t="str">
        <f>Sheet1!D37</f>
        <v>IN0020120013</v>
      </c>
      <c r="D35" s="8" t="str">
        <f>Sheet1!A37</f>
        <v>L&amp;T Triple Ace Bond Fund</v>
      </c>
      <c r="E35" s="7" t="str">
        <f>Sheet1!J37</f>
        <v>11-Jun-2022</v>
      </c>
      <c r="F35" s="6">
        <f t="shared" si="4"/>
        <v>3453</v>
      </c>
      <c r="G35" s="8" t="str">
        <f t="shared" si="5"/>
        <v>T+1</v>
      </c>
      <c r="H35" s="7" t="str">
        <f>Sheet1!L37</f>
        <v>26-Dec-2012</v>
      </c>
      <c r="I35" s="7" t="str">
        <f t="shared" si="6"/>
        <v>26-Dec-2012</v>
      </c>
      <c r="J35" s="7" t="str">
        <f>Sheet1!M37</f>
        <v>27-Dec-2012</v>
      </c>
      <c r="K35" s="9">
        <f>Sheet1!N37</f>
        <v>500000</v>
      </c>
      <c r="L35" s="8">
        <f>Sheet1!P37</f>
        <v>50126250</v>
      </c>
      <c r="M35" s="10">
        <f>Sheet1!O37</f>
        <v>100.2525</v>
      </c>
      <c r="N35" s="8">
        <f>Sheet1!AB37</f>
        <v>8.1102000000000007</v>
      </c>
      <c r="O35" s="8" t="str">
        <f>Sheet1!AO37</f>
        <v>Market Trade</v>
      </c>
    </row>
    <row r="36" spans="1:15">
      <c r="A36" s="8">
        <f t="shared" si="3"/>
        <v>34</v>
      </c>
      <c r="B36" s="8" t="str">
        <f>Sheet1!C38</f>
        <v>9.02% RECL - 19-Nov-2022</v>
      </c>
      <c r="C36" s="8" t="str">
        <f>Sheet1!D38</f>
        <v>INE020B08807</v>
      </c>
      <c r="D36" s="8" t="str">
        <f>Sheet1!A38</f>
        <v>L&amp;T Triple Ace Bond Fund</v>
      </c>
      <c r="E36" s="7" t="str">
        <f>Sheet1!J38</f>
        <v>19-Nov-2022</v>
      </c>
      <c r="F36" s="6">
        <f t="shared" si="4"/>
        <v>3614</v>
      </c>
      <c r="G36" s="8" t="str">
        <f t="shared" si="5"/>
        <v>T+0</v>
      </c>
      <c r="H36" s="7" t="str">
        <f>Sheet1!L38</f>
        <v>27-Dec-2012</v>
      </c>
      <c r="I36" s="7" t="str">
        <f t="shared" si="6"/>
        <v>27-Dec-2012</v>
      </c>
      <c r="J36" s="7" t="str">
        <f>Sheet1!M38</f>
        <v>27-Dec-2012</v>
      </c>
      <c r="K36" s="9">
        <f>Sheet1!N38</f>
        <v>500000</v>
      </c>
      <c r="L36" s="8">
        <f>Sheet1!P38</f>
        <v>50134000</v>
      </c>
      <c r="M36" s="10">
        <f>Sheet1!O38</f>
        <v>100.268</v>
      </c>
      <c r="N36" s="8">
        <f>Sheet1!AB38</f>
        <v>8.9674999999999994</v>
      </c>
      <c r="O36" s="8" t="str">
        <f>Sheet1!AO38</f>
        <v>Market Trade</v>
      </c>
    </row>
    <row r="37" spans="1:15">
      <c r="A37" s="8">
        <f t="shared" si="3"/>
        <v>35</v>
      </c>
      <c r="B37" s="8" t="str">
        <f>Sheet1!C39</f>
        <v>8.15% GOVT - 11-Jun-2022</v>
      </c>
      <c r="C37" s="8" t="str">
        <f>Sheet1!D39</f>
        <v>IN0020120013</v>
      </c>
      <c r="D37" s="8" t="str">
        <f>Sheet1!A39</f>
        <v>L&amp;T Triple Ace Bond Fund</v>
      </c>
      <c r="E37" s="7" t="str">
        <f>Sheet1!J39</f>
        <v>11-Jun-2022</v>
      </c>
      <c r="F37" s="6">
        <f t="shared" si="4"/>
        <v>3453</v>
      </c>
      <c r="G37" s="8" t="str">
        <f t="shared" si="5"/>
        <v>T+1</v>
      </c>
      <c r="H37" s="7" t="str">
        <f>Sheet1!L39</f>
        <v>26-Dec-2012</v>
      </c>
      <c r="I37" s="7" t="str">
        <f t="shared" si="6"/>
        <v>26-Dec-2012</v>
      </c>
      <c r="J37" s="7" t="str">
        <f>Sheet1!M39</f>
        <v>27-Dec-2012</v>
      </c>
      <c r="K37" s="9">
        <f>Sheet1!N39</f>
        <v>500000</v>
      </c>
      <c r="L37" s="8">
        <f>Sheet1!P39</f>
        <v>50098750</v>
      </c>
      <c r="M37" s="10">
        <f>Sheet1!O39</f>
        <v>100.19750000000001</v>
      </c>
      <c r="N37" s="8">
        <f>Sheet1!AB39</f>
        <v>8.1187000000000005</v>
      </c>
      <c r="O37" s="8" t="str">
        <f>Sheet1!AO39</f>
        <v>Market Trade</v>
      </c>
    </row>
    <row r="38" spans="1:15">
      <c r="A38" s="8">
        <f t="shared" si="3"/>
        <v>36</v>
      </c>
      <c r="B38" s="8" t="str">
        <f>Sheet1!C40</f>
        <v>8.20% GOVT - 24-Sep-2025</v>
      </c>
      <c r="C38" s="8" t="str">
        <f>Sheet1!D40</f>
        <v>IN0020120047</v>
      </c>
      <c r="D38" s="8" t="str">
        <f>Sheet1!A40</f>
        <v>L&amp;T Triple Ace Bond Fund</v>
      </c>
      <c r="E38" s="7" t="str">
        <f>Sheet1!J40</f>
        <v>24-Sep-2025</v>
      </c>
      <c r="F38" s="6">
        <f t="shared" si="4"/>
        <v>4654</v>
      </c>
      <c r="G38" s="8" t="str">
        <f t="shared" si="5"/>
        <v>T+1</v>
      </c>
      <c r="H38" s="7" t="str">
        <f>Sheet1!L40</f>
        <v>26-Dec-2012</v>
      </c>
      <c r="I38" s="7" t="str">
        <f t="shared" si="6"/>
        <v>26-Dec-2012</v>
      </c>
      <c r="J38" s="7" t="str">
        <f>Sheet1!M40</f>
        <v>27-Dec-2012</v>
      </c>
      <c r="K38" s="9">
        <f>Sheet1!N40</f>
        <v>300000</v>
      </c>
      <c r="L38" s="8">
        <f>Sheet1!P40</f>
        <v>29952000</v>
      </c>
      <c r="M38" s="10">
        <f>Sheet1!O40</f>
        <v>99.84</v>
      </c>
      <c r="N38" s="8">
        <f>Sheet1!AB40</f>
        <v>8.2179000000000002</v>
      </c>
      <c r="O38" s="8" t="str">
        <f>Sheet1!AO40</f>
        <v>Market Trade</v>
      </c>
    </row>
    <row r="39" spans="1:15">
      <c r="A39" s="8">
        <f t="shared" si="3"/>
        <v>37</v>
      </c>
      <c r="B39" s="8" t="str">
        <f>Sheet1!C41</f>
        <v>8.33% GOVT - 09-Jul-2026</v>
      </c>
      <c r="C39" s="8" t="str">
        <f>Sheet1!D41</f>
        <v>IN0020120039</v>
      </c>
      <c r="D39" s="8" t="str">
        <f>Sheet1!A41</f>
        <v>L&amp;T Triple Ace Bond Fund</v>
      </c>
      <c r="E39" s="7" t="str">
        <f>Sheet1!J41</f>
        <v>09-Jul-2026</v>
      </c>
      <c r="F39" s="6">
        <f t="shared" si="4"/>
        <v>4942</v>
      </c>
      <c r="G39" s="8" t="str">
        <f t="shared" si="5"/>
        <v>T+1</v>
      </c>
      <c r="H39" s="7" t="str">
        <f>Sheet1!L41</f>
        <v>26-Dec-2012</v>
      </c>
      <c r="I39" s="7" t="str">
        <f t="shared" si="6"/>
        <v>26-Dec-2012</v>
      </c>
      <c r="J39" s="7" t="str">
        <f>Sheet1!M41</f>
        <v>27-Dec-2012</v>
      </c>
      <c r="K39" s="9">
        <f>Sheet1!N41</f>
        <v>300000</v>
      </c>
      <c r="L39" s="8">
        <f>Sheet1!P41</f>
        <v>30255750</v>
      </c>
      <c r="M39" s="10">
        <f>Sheet1!O41</f>
        <v>100.85250000000001</v>
      </c>
      <c r="N39" s="8">
        <f>Sheet1!AB41</f>
        <v>8.2238000000000007</v>
      </c>
      <c r="O39" s="8" t="str">
        <f>Sheet1!AO41</f>
        <v>Market Trade</v>
      </c>
    </row>
    <row r="40" spans="1:15">
      <c r="A40" s="8">
        <f t="shared" si="3"/>
        <v>38</v>
      </c>
      <c r="B40" s="8" t="str">
        <f>Sheet1!C42</f>
        <v>8.20% GOVT - 24-Sep-2025</v>
      </c>
      <c r="C40" s="8" t="str">
        <f>Sheet1!D42</f>
        <v>IN0020120047</v>
      </c>
      <c r="D40" s="8" t="str">
        <f>Sheet1!A42</f>
        <v>L&amp;T Triple Ace Bond Fund</v>
      </c>
      <c r="E40" s="7" t="str">
        <f>Sheet1!J42</f>
        <v>24-Sep-2025</v>
      </c>
      <c r="F40" s="6">
        <f t="shared" si="4"/>
        <v>4654</v>
      </c>
      <c r="G40" s="8" t="str">
        <f t="shared" si="5"/>
        <v>T+1</v>
      </c>
      <c r="H40" s="7" t="str">
        <f>Sheet1!L42</f>
        <v>26-Dec-2012</v>
      </c>
      <c r="I40" s="7" t="str">
        <f t="shared" si="6"/>
        <v>26-Dec-2012</v>
      </c>
      <c r="J40" s="7" t="str">
        <f>Sheet1!M42</f>
        <v>27-Dec-2012</v>
      </c>
      <c r="K40" s="9">
        <f>Sheet1!N42</f>
        <v>400000</v>
      </c>
      <c r="L40" s="8">
        <f>Sheet1!P42</f>
        <v>39949000</v>
      </c>
      <c r="M40" s="10">
        <f>Sheet1!O42</f>
        <v>99.872500000000002</v>
      </c>
      <c r="N40" s="8">
        <f>Sheet1!AB42</f>
        <v>8.2136999999999993</v>
      </c>
      <c r="O40" s="8" t="str">
        <f>Sheet1!AO42</f>
        <v>Market Trade</v>
      </c>
    </row>
    <row r="41" spans="1:15">
      <c r="A41" s="8">
        <f t="shared" si="3"/>
        <v>39</v>
      </c>
      <c r="B41" s="8" t="str">
        <f>Sheet1!C43</f>
        <v>8.20% GOVT - 24-Sep-2025</v>
      </c>
      <c r="C41" s="8" t="str">
        <f>Sheet1!D43</f>
        <v>IN0020120047</v>
      </c>
      <c r="D41" s="8" t="str">
        <f>Sheet1!A43</f>
        <v>L&amp;T Triple Ace Bond Fund</v>
      </c>
      <c r="E41" s="7" t="str">
        <f>Sheet1!J43</f>
        <v>24-Sep-2025</v>
      </c>
      <c r="F41" s="6">
        <f t="shared" si="4"/>
        <v>4654</v>
      </c>
      <c r="G41" s="8" t="str">
        <f t="shared" si="5"/>
        <v>T+1</v>
      </c>
      <c r="H41" s="7" t="str">
        <f>Sheet1!L43</f>
        <v>26-Dec-2012</v>
      </c>
      <c r="I41" s="7" t="str">
        <f t="shared" si="6"/>
        <v>26-Dec-2012</v>
      </c>
      <c r="J41" s="7" t="str">
        <f>Sheet1!M43</f>
        <v>27-Dec-2012</v>
      </c>
      <c r="K41" s="9">
        <f>Sheet1!N43</f>
        <v>250000</v>
      </c>
      <c r="L41" s="8">
        <f>Sheet1!P43</f>
        <v>24982500</v>
      </c>
      <c r="M41" s="10">
        <f>Sheet1!O43</f>
        <v>99.93</v>
      </c>
      <c r="N41" s="8">
        <f>Sheet1!AB43</f>
        <v>8.2063000000000006</v>
      </c>
      <c r="O41" s="8" t="str">
        <f>Sheet1!AO43</f>
        <v>Market Trade</v>
      </c>
    </row>
    <row r="42" spans="1:15">
      <c r="A42" s="8">
        <f t="shared" si="3"/>
        <v>40</v>
      </c>
      <c r="B42" s="8" t="str">
        <f>Sheet1!C44</f>
        <v>8.15% GOVT - 11-Jun-2022</v>
      </c>
      <c r="C42" s="8" t="str">
        <f>Sheet1!D44</f>
        <v>IN0020120013</v>
      </c>
      <c r="D42" s="8" t="str">
        <f>Sheet1!A44</f>
        <v>L&amp;T Triple Ace Bond Fund</v>
      </c>
      <c r="E42" s="7" t="str">
        <f>Sheet1!J44</f>
        <v>11-Jun-2022</v>
      </c>
      <c r="F42" s="6">
        <f t="shared" si="4"/>
        <v>3453</v>
      </c>
      <c r="G42" s="8" t="str">
        <f t="shared" si="5"/>
        <v>T+1</v>
      </c>
      <c r="H42" s="7" t="str">
        <f>Sheet1!L44</f>
        <v>26-Dec-2012</v>
      </c>
      <c r="I42" s="7" t="str">
        <f t="shared" si="6"/>
        <v>26-Dec-2012</v>
      </c>
      <c r="J42" s="7" t="str">
        <f>Sheet1!M44</f>
        <v>27-Dec-2012</v>
      </c>
      <c r="K42" s="9">
        <f>Sheet1!N44</f>
        <v>250000</v>
      </c>
      <c r="L42" s="8">
        <f>Sheet1!P44</f>
        <v>25069375</v>
      </c>
      <c r="M42" s="10">
        <f>Sheet1!O44</f>
        <v>100.2775</v>
      </c>
      <c r="N42" s="8">
        <f>Sheet1!AB44</f>
        <v>8.1064000000000007</v>
      </c>
      <c r="O42" s="8" t="str">
        <f>Sheet1!AO44</f>
        <v>Market Trade</v>
      </c>
    </row>
    <row r="43" spans="1:15">
      <c r="A43" s="8">
        <f t="shared" si="3"/>
        <v>41</v>
      </c>
      <c r="B43" s="8" t="str">
        <f>Sheet1!C45</f>
        <v>8.83% - CG - 12 Dec 2041</v>
      </c>
      <c r="C43" s="8" t="str">
        <f>Sheet1!D45</f>
        <v>IN0020110063</v>
      </c>
      <c r="D43" s="8" t="str">
        <f>Sheet1!A45</f>
        <v>L&amp;T Triple Ace Bond Fund</v>
      </c>
      <c r="E43" s="7" t="str">
        <f>Sheet1!J45</f>
        <v>12-Dec-2041</v>
      </c>
      <c r="F43" s="6">
        <f t="shared" si="4"/>
        <v>10577</v>
      </c>
      <c r="G43" s="8" t="str">
        <f t="shared" si="5"/>
        <v>T+1</v>
      </c>
      <c r="H43" s="7" t="str">
        <f>Sheet1!L45</f>
        <v>26-Dec-2012</v>
      </c>
      <c r="I43" s="7" t="str">
        <f t="shared" si="6"/>
        <v>26-Dec-2012</v>
      </c>
      <c r="J43" s="7" t="str">
        <f>Sheet1!M45</f>
        <v>27-Dec-2012</v>
      </c>
      <c r="K43" s="9">
        <f>Sheet1!N45</f>
        <v>250000</v>
      </c>
      <c r="L43" s="8">
        <f>Sheet1!P45</f>
        <v>26243125</v>
      </c>
      <c r="M43" s="10">
        <f>Sheet1!O45</f>
        <v>104.9725</v>
      </c>
      <c r="N43" s="8">
        <f>Sheet1!AB45</f>
        <v>8.3704000000000001</v>
      </c>
      <c r="O43" s="8" t="str">
        <f>Sheet1!AO45</f>
        <v>Market Trade</v>
      </c>
    </row>
    <row r="44" spans="1:15">
      <c r="A44" s="8">
        <f t="shared" si="3"/>
        <v>42</v>
      </c>
      <c r="B44" s="8" t="str">
        <f>Sheet1!C46</f>
        <v>0% State Bank of Patiala CD - 14-Jun-2013</v>
      </c>
      <c r="C44" s="8" t="str">
        <f>Sheet1!D46</f>
        <v>INE652A16FD1</v>
      </c>
      <c r="D44" s="8" t="str">
        <f>Sheet1!A46</f>
        <v>L&amp;T Ultra Short Term Fund</v>
      </c>
      <c r="E44" s="7" t="str">
        <f>Sheet1!J46</f>
        <v>14-Jun-2013</v>
      </c>
      <c r="F44" s="6">
        <f t="shared" si="4"/>
        <v>169</v>
      </c>
      <c r="G44" s="8" t="str">
        <f t="shared" si="5"/>
        <v>T+1</v>
      </c>
      <c r="H44" s="7" t="str">
        <f>Sheet1!L46</f>
        <v>26-Dec-2012</v>
      </c>
      <c r="I44" s="7" t="str">
        <f t="shared" si="6"/>
        <v>26-Dec-2012</v>
      </c>
      <c r="J44" s="7" t="str">
        <f>Sheet1!M46</f>
        <v>27-Dec-2012</v>
      </c>
      <c r="K44" s="9">
        <f>Sheet1!N46</f>
        <v>2500000</v>
      </c>
      <c r="L44" s="8">
        <f>Sheet1!P46</f>
        <v>240319500</v>
      </c>
      <c r="M44" s="10">
        <f>Sheet1!O46</f>
        <v>96.127799999999993</v>
      </c>
      <c r="N44" s="8">
        <f>Sheet1!AB46</f>
        <v>8.6998999999999995</v>
      </c>
      <c r="O44" s="8" t="str">
        <f>Sheet1!AO46</f>
        <v>Market Trade</v>
      </c>
    </row>
    <row r="45" spans="1:15">
      <c r="A45" s="8">
        <f t="shared" si="3"/>
        <v>43</v>
      </c>
      <c r="B45" s="8" t="str">
        <f>Sheet1!C47</f>
        <v>0% Federal Bank CD  - 01-Feb-2013</v>
      </c>
      <c r="C45" s="8" t="str">
        <f>Sheet1!D47</f>
        <v>INE171A16EF0</v>
      </c>
      <c r="D45" s="8" t="str">
        <f>Sheet1!A47</f>
        <v>L&amp;T Ultra Short Term Fund</v>
      </c>
      <c r="E45" s="7" t="str">
        <f>Sheet1!J47</f>
        <v>01-Feb-2013</v>
      </c>
      <c r="F45" s="6">
        <f t="shared" si="4"/>
        <v>36</v>
      </c>
      <c r="G45" s="8" t="str">
        <f t="shared" si="5"/>
        <v>T+0</v>
      </c>
      <c r="H45" s="7" t="str">
        <f>Sheet1!L47</f>
        <v>27-Dec-2012</v>
      </c>
      <c r="I45" s="7" t="str">
        <f t="shared" si="6"/>
        <v>27-Dec-2012</v>
      </c>
      <c r="J45" s="7" t="str">
        <f>Sheet1!M47</f>
        <v>27-Dec-2012</v>
      </c>
      <c r="K45" s="9">
        <f>Sheet1!N47</f>
        <v>600000</v>
      </c>
      <c r="L45" s="8">
        <f>Sheet1!P47</f>
        <v>59503200</v>
      </c>
      <c r="M45" s="10">
        <f>Sheet1!O47</f>
        <v>99.171999999999997</v>
      </c>
      <c r="N45" s="8">
        <f>Sheet1!AB47</f>
        <v>8.4650999999999996</v>
      </c>
      <c r="O45" s="8" t="str">
        <f>Sheet1!AO47</f>
        <v>Inter-scheme</v>
      </c>
    </row>
    <row r="46" spans="1:15">
      <c r="A46" s="8">
        <f t="shared" si="3"/>
        <v>44</v>
      </c>
      <c r="B46" s="8">
        <f>Sheet1!C48</f>
        <v>0</v>
      </c>
      <c r="C46" s="8">
        <f>Sheet1!D48</f>
        <v>0</v>
      </c>
      <c r="D46" s="8">
        <f>Sheet1!A48</f>
        <v>0</v>
      </c>
      <c r="E46" s="7">
        <f>Sheet1!J48</f>
        <v>0</v>
      </c>
      <c r="F46" s="6">
        <f t="shared" si="4"/>
        <v>0</v>
      </c>
      <c r="G46" s="8" t="str">
        <f t="shared" si="5"/>
        <v>T+0</v>
      </c>
      <c r="H46" s="7">
        <f>Sheet1!L48</f>
        <v>0</v>
      </c>
      <c r="I46" s="7">
        <f t="shared" si="6"/>
        <v>0</v>
      </c>
      <c r="J46" s="7">
        <f>Sheet1!M48</f>
        <v>0</v>
      </c>
      <c r="K46" s="9">
        <f>Sheet1!N48</f>
        <v>0</v>
      </c>
      <c r="L46" s="8">
        <f>Sheet1!P48</f>
        <v>0</v>
      </c>
      <c r="M46" s="10">
        <f>Sheet1!O48</f>
        <v>0</v>
      </c>
      <c r="N46" s="8">
        <f>Sheet1!AB48</f>
        <v>0</v>
      </c>
      <c r="O46" s="8" t="str">
        <f>Sheet1!AO48</f>
        <v>Inter-scheme</v>
      </c>
    </row>
    <row r="47" spans="1:15">
      <c r="A47" s="8">
        <f t="shared" si="3"/>
        <v>45</v>
      </c>
      <c r="B47" s="8">
        <f>Sheet1!C49</f>
        <v>0</v>
      </c>
      <c r="C47" s="8">
        <f>Sheet1!D49</f>
        <v>0</v>
      </c>
      <c r="D47" s="8">
        <f>Sheet1!A49</f>
        <v>0</v>
      </c>
      <c r="E47" s="7">
        <f>Sheet1!J49</f>
        <v>0</v>
      </c>
      <c r="F47" s="6">
        <f t="shared" si="4"/>
        <v>0</v>
      </c>
      <c r="G47" s="8" t="str">
        <f t="shared" si="5"/>
        <v>T+0</v>
      </c>
      <c r="H47" s="7">
        <f>Sheet1!L49</f>
        <v>0</v>
      </c>
      <c r="I47" s="7">
        <f t="shared" si="6"/>
        <v>0</v>
      </c>
      <c r="J47" s="7">
        <f>Sheet1!M49</f>
        <v>0</v>
      </c>
      <c r="K47" s="9">
        <f>Sheet1!N49</f>
        <v>0</v>
      </c>
      <c r="L47" s="8">
        <f>Sheet1!P49</f>
        <v>0</v>
      </c>
      <c r="M47" s="10">
        <f>Sheet1!O49</f>
        <v>0</v>
      </c>
      <c r="N47" s="8">
        <f>Sheet1!AB49</f>
        <v>0</v>
      </c>
      <c r="O47" s="8" t="str">
        <f>Sheet1!AO49</f>
        <v>Inter-scheme</v>
      </c>
    </row>
    <row r="48" spans="1:15">
      <c r="A48" s="8"/>
      <c r="B48" s="8"/>
      <c r="C48" s="8"/>
      <c r="D48" s="8"/>
      <c r="E48" s="7"/>
      <c r="F48" s="6"/>
      <c r="G48" s="8"/>
      <c r="H48" s="7"/>
      <c r="I48" s="7"/>
      <c r="J48" s="7"/>
      <c r="K48" s="9"/>
      <c r="L48" s="8"/>
      <c r="M48" s="10"/>
      <c r="N48" s="8"/>
      <c r="O48" s="8"/>
    </row>
    <row r="49" spans="1:15">
      <c r="A49" s="8"/>
      <c r="B49" s="8"/>
      <c r="C49" s="8"/>
      <c r="D49" s="8"/>
      <c r="E49" s="7"/>
      <c r="F49" s="6"/>
      <c r="G49" s="8"/>
      <c r="H49" s="7"/>
      <c r="I49" s="7"/>
      <c r="J49" s="7"/>
      <c r="K49" s="9"/>
      <c r="L49" s="8"/>
      <c r="M49" s="10"/>
      <c r="N49" s="8"/>
      <c r="O49" s="8"/>
    </row>
    <row r="50" spans="1:15">
      <c r="A50" s="8"/>
      <c r="B50" s="8"/>
      <c r="C50" s="8"/>
      <c r="D50" s="8"/>
      <c r="E50" s="7"/>
      <c r="F50" s="6"/>
      <c r="G50" s="8"/>
      <c r="H50" s="7"/>
      <c r="I50" s="7"/>
      <c r="J50" s="7"/>
      <c r="K50" s="9"/>
      <c r="L50" s="8"/>
      <c r="M50" s="10"/>
      <c r="N50" s="8"/>
      <c r="O50" s="8"/>
    </row>
    <row r="51" spans="1:15">
      <c r="A51" s="8"/>
      <c r="B51" s="8"/>
      <c r="C51" s="8"/>
      <c r="D51" s="8"/>
      <c r="E51" s="7"/>
      <c r="F51" s="6"/>
      <c r="G51" s="8"/>
      <c r="H51" s="7"/>
      <c r="I51" s="7"/>
      <c r="J51" s="7"/>
      <c r="K51" s="9"/>
      <c r="L51" s="8"/>
      <c r="M51" s="10"/>
      <c r="N51" s="8"/>
      <c r="O51" s="8"/>
    </row>
    <row r="52" spans="1:15">
      <c r="A52" s="8"/>
      <c r="B52" s="8"/>
      <c r="C52" s="8"/>
      <c r="D52" s="8"/>
      <c r="E52" s="7"/>
      <c r="F52" s="6"/>
      <c r="G52" s="8"/>
      <c r="H52" s="7"/>
      <c r="I52" s="7"/>
      <c r="J52" s="7"/>
      <c r="K52" s="9"/>
      <c r="L52" s="8"/>
      <c r="M52" s="10"/>
      <c r="N52" s="8"/>
      <c r="O52" s="8"/>
    </row>
    <row r="53" spans="1:15">
      <c r="A53" s="8"/>
      <c r="B53" s="8"/>
      <c r="C53" s="8"/>
      <c r="D53" s="8"/>
      <c r="E53" s="7"/>
      <c r="F53" s="6"/>
      <c r="G53" s="8"/>
      <c r="H53" s="7"/>
      <c r="I53" s="7"/>
      <c r="J53" s="7"/>
      <c r="K53" s="9"/>
      <c r="L53" s="8"/>
      <c r="M53" s="10"/>
      <c r="N53" s="8"/>
      <c r="O53" s="8"/>
    </row>
    <row r="54" spans="1:15">
      <c r="A54" s="6"/>
      <c r="B54" s="8"/>
      <c r="C54" s="8"/>
      <c r="D54" s="8"/>
      <c r="E54" s="7"/>
      <c r="F54" s="6"/>
      <c r="G54" s="8"/>
      <c r="H54" s="7"/>
      <c r="I54" s="7"/>
      <c r="J54" s="7"/>
      <c r="K54" s="9"/>
      <c r="L54" s="8"/>
      <c r="M54" s="10"/>
      <c r="N54" s="8"/>
      <c r="O54" s="8"/>
    </row>
    <row r="55" spans="1:15">
      <c r="A55" s="6"/>
      <c r="B55" s="8"/>
      <c r="C55" s="8"/>
      <c r="D55" s="8"/>
      <c r="E55" s="7"/>
      <c r="F55" s="6"/>
      <c r="G55" s="8"/>
      <c r="H55" s="7"/>
      <c r="I55" s="7"/>
      <c r="J55" s="7"/>
      <c r="K55" s="9"/>
      <c r="L55" s="8"/>
      <c r="M55" s="10"/>
      <c r="N55" s="8"/>
      <c r="O55" s="8"/>
    </row>
    <row r="56" spans="1:15">
      <c r="A56" s="6"/>
      <c r="B56" s="8"/>
      <c r="C56" s="8"/>
      <c r="D56" s="8"/>
      <c r="E56" s="7"/>
      <c r="F56" s="6"/>
      <c r="G56" s="8"/>
      <c r="H56" s="7"/>
      <c r="I56" s="7"/>
      <c r="J56" s="7"/>
      <c r="K56" s="9"/>
      <c r="L56" s="8"/>
      <c r="M56" s="10"/>
      <c r="N56" s="8"/>
      <c r="O56" s="8"/>
    </row>
    <row r="57" spans="1:15">
      <c r="A57" s="6"/>
      <c r="B57" s="8"/>
      <c r="C57" s="8"/>
      <c r="D57" s="8"/>
      <c r="E57" s="7"/>
      <c r="F57" s="6"/>
      <c r="G57" s="8"/>
      <c r="H57" s="7"/>
      <c r="I57" s="7"/>
      <c r="J57" s="7"/>
      <c r="K57" s="9"/>
      <c r="L57" s="8"/>
      <c r="M57" s="10"/>
      <c r="N57" s="8"/>
      <c r="O57" s="8"/>
    </row>
    <row r="58" spans="1:15">
      <c r="A58" s="6"/>
      <c r="B58" s="8"/>
      <c r="C58" s="8"/>
      <c r="D58" s="8"/>
      <c r="E58" s="7"/>
      <c r="F58" s="6"/>
      <c r="G58" s="8"/>
      <c r="H58" s="7"/>
      <c r="I58" s="7"/>
      <c r="J58" s="7"/>
      <c r="K58" s="9"/>
      <c r="L58" s="8"/>
      <c r="M58" s="10"/>
      <c r="N58" s="8"/>
      <c r="O58" s="8"/>
    </row>
    <row r="59" spans="1:15">
      <c r="A59" s="6"/>
      <c r="B59" s="8"/>
      <c r="C59" s="8"/>
      <c r="D59" s="8"/>
      <c r="E59" s="7"/>
      <c r="F59" s="6"/>
      <c r="G59" s="8"/>
      <c r="H59" s="7"/>
      <c r="I59" s="7"/>
      <c r="J59" s="7"/>
      <c r="K59" s="9"/>
      <c r="L59" s="8"/>
      <c r="M59" s="10"/>
      <c r="N59" s="8"/>
      <c r="O59" s="8"/>
    </row>
    <row r="60" spans="1:15">
      <c r="A60" s="6"/>
      <c r="B60" s="8"/>
      <c r="C60" s="8"/>
      <c r="D60" s="8"/>
      <c r="E60" s="7"/>
      <c r="F60" s="6"/>
      <c r="G60" s="8"/>
      <c r="H60" s="7"/>
      <c r="I60" s="7"/>
      <c r="J60" s="7"/>
      <c r="K60" s="9"/>
      <c r="L60" s="8"/>
      <c r="M60" s="10"/>
      <c r="N60" s="8"/>
      <c r="O60" s="8"/>
    </row>
    <row r="61" spans="1:15">
      <c r="A61" s="6"/>
      <c r="B61" s="8"/>
      <c r="C61" s="8"/>
      <c r="D61" s="8"/>
      <c r="E61" s="7"/>
      <c r="F61" s="6"/>
      <c r="G61" s="8"/>
      <c r="H61" s="7"/>
      <c r="I61" s="7"/>
      <c r="J61" s="7"/>
      <c r="K61" s="9"/>
      <c r="L61" s="8"/>
      <c r="M61" s="10"/>
      <c r="N61" s="8"/>
      <c r="O61" s="8"/>
    </row>
    <row r="62" spans="1:15">
      <c r="A62" s="8" t="s">
        <v>63</v>
      </c>
      <c r="B62" s="8"/>
      <c r="C62" s="8"/>
      <c r="D62" s="8"/>
      <c r="E62" s="7"/>
      <c r="F62" s="6"/>
      <c r="G62" s="8"/>
      <c r="H62" s="7"/>
      <c r="I62" s="7"/>
      <c r="J62" s="7"/>
      <c r="K62" s="9"/>
      <c r="L62" s="8"/>
      <c r="M62" s="10"/>
      <c r="N62" s="8"/>
      <c r="O62" s="8"/>
    </row>
    <row r="63" spans="1:15">
      <c r="A63" s="8"/>
      <c r="B63" s="8"/>
      <c r="C63" s="8"/>
      <c r="D63" s="8"/>
      <c r="E63" s="7"/>
      <c r="F63" s="6"/>
      <c r="G63" s="8"/>
      <c r="H63" s="7"/>
      <c r="I63" s="7"/>
      <c r="J63" s="7"/>
      <c r="K63" s="9"/>
      <c r="L63" s="8"/>
      <c r="M63" s="10"/>
      <c r="N63" s="8"/>
      <c r="O63" s="8"/>
    </row>
    <row r="64" spans="1:15">
      <c r="A64" s="11" t="s">
        <v>64</v>
      </c>
      <c r="B64" s="8"/>
      <c r="C64" s="8"/>
      <c r="D64" s="8"/>
      <c r="E64" s="7"/>
      <c r="F64" s="6"/>
      <c r="G64" s="8"/>
      <c r="H64" s="7"/>
      <c r="I64" s="7"/>
      <c r="J64" s="7"/>
      <c r="K64" s="9"/>
      <c r="L64" s="8"/>
      <c r="M64" s="10"/>
      <c r="N64" s="8"/>
      <c r="O64" s="8"/>
    </row>
    <row r="65" spans="1:15">
      <c r="A65" s="11" t="s">
        <v>65</v>
      </c>
      <c r="B65" s="8"/>
      <c r="C65" s="8"/>
      <c r="D65" s="8"/>
      <c r="E65" s="7"/>
      <c r="F65" s="6"/>
      <c r="G65" s="8"/>
      <c r="H65" s="7"/>
      <c r="I65" s="7"/>
      <c r="J65" s="7"/>
      <c r="K65" s="9"/>
      <c r="L65" s="8"/>
      <c r="M65" s="10"/>
      <c r="N65" s="8"/>
      <c r="O65" s="8"/>
    </row>
    <row r="66" spans="1:15">
      <c r="A66" s="10" t="s">
        <v>66</v>
      </c>
      <c r="B66" s="8"/>
      <c r="C66" s="8"/>
      <c r="D66" s="8"/>
      <c r="E66" s="7"/>
      <c r="F66" s="6"/>
      <c r="G66" s="8"/>
      <c r="H66" s="7"/>
      <c r="I66" s="7"/>
      <c r="J66" s="7"/>
      <c r="K66" s="9"/>
      <c r="L66" s="8"/>
      <c r="M66" s="10"/>
      <c r="N66" s="8"/>
      <c r="O66" s="8"/>
    </row>
    <row r="67" spans="1:15">
      <c r="A67" s="8" t="s">
        <v>67</v>
      </c>
      <c r="B67" s="8"/>
      <c r="C67" s="8"/>
      <c r="D67" s="8"/>
      <c r="E67" s="7"/>
      <c r="F67" s="6"/>
      <c r="G67" s="8"/>
      <c r="H67" s="7"/>
      <c r="I67" s="7"/>
      <c r="J67" s="7"/>
      <c r="K67" s="9"/>
      <c r="L67" s="8"/>
      <c r="M67" s="10"/>
      <c r="N67" s="8"/>
      <c r="O67" s="8"/>
    </row>
    <row r="68" spans="1:15">
      <c r="A68" s="6"/>
      <c r="B68" s="8"/>
      <c r="C68" s="8"/>
      <c r="D68" s="8"/>
      <c r="E68" s="7"/>
      <c r="F68" s="6"/>
      <c r="G68" s="8"/>
      <c r="H68" s="7"/>
      <c r="I68" s="7"/>
      <c r="J68" s="7"/>
      <c r="K68" s="9"/>
      <c r="L68" s="8"/>
      <c r="M68" s="10"/>
      <c r="N68" s="8"/>
      <c r="O68" s="8"/>
    </row>
    <row r="69" spans="1:15">
      <c r="A69" s="6"/>
      <c r="B69" s="8"/>
      <c r="C69" s="8"/>
      <c r="D69" s="8"/>
      <c r="E69" s="7"/>
      <c r="F69" s="6"/>
      <c r="G69" s="8"/>
      <c r="H69" s="7"/>
      <c r="I69" s="7"/>
      <c r="J69" s="7"/>
      <c r="K69" s="9"/>
      <c r="L69" s="8"/>
      <c r="M69" s="10"/>
      <c r="N69" s="8"/>
      <c r="O69" s="8"/>
    </row>
    <row r="70" spans="1:15">
      <c r="A70" s="6"/>
      <c r="B70" s="8"/>
      <c r="C70" s="8"/>
      <c r="D70" s="8"/>
      <c r="E70" s="7"/>
      <c r="F70" s="6"/>
      <c r="G70" s="8"/>
      <c r="H70" s="7"/>
      <c r="I70" s="7"/>
      <c r="J70" s="7"/>
      <c r="K70" s="9"/>
      <c r="L70" s="8"/>
      <c r="M70" s="10"/>
      <c r="N70" s="8"/>
      <c r="O70" s="8"/>
    </row>
    <row r="71" spans="1:15">
      <c r="A71" s="6"/>
      <c r="B71" s="8"/>
      <c r="C71" s="8"/>
      <c r="D71" s="8"/>
      <c r="E71" s="7"/>
      <c r="F71" s="6"/>
      <c r="G71" s="8"/>
      <c r="H71" s="7"/>
      <c r="I71" s="7"/>
      <c r="J71" s="7"/>
      <c r="K71" s="9"/>
      <c r="L71" s="8"/>
      <c r="M71" s="10"/>
      <c r="N71" s="8"/>
      <c r="O71" s="8"/>
    </row>
    <row r="72" spans="1:15">
      <c r="A72" s="6"/>
      <c r="B72" s="8"/>
      <c r="C72" s="8"/>
      <c r="D72" s="8"/>
      <c r="E72" s="7"/>
      <c r="F72" s="6"/>
      <c r="G72" s="8"/>
      <c r="H72" s="7"/>
      <c r="I72" s="7"/>
      <c r="J72" s="7"/>
      <c r="K72" s="9"/>
      <c r="L72" s="8"/>
      <c r="M72" s="10"/>
      <c r="N72" s="8"/>
      <c r="O72" s="8"/>
    </row>
    <row r="73" spans="1:15">
      <c r="A73" s="6"/>
      <c r="B73" s="8"/>
      <c r="C73" s="8"/>
      <c r="D73" s="8"/>
      <c r="E73" s="7"/>
      <c r="F73" s="6"/>
      <c r="G73" s="8"/>
      <c r="H73" s="7"/>
      <c r="I73" s="7"/>
      <c r="J73" s="7"/>
      <c r="K73" s="9"/>
      <c r="L73" s="8"/>
      <c r="M73" s="10"/>
      <c r="N73" s="8"/>
      <c r="O73" s="8"/>
    </row>
    <row r="74" spans="1:15">
      <c r="A74" s="6"/>
      <c r="B74" s="8"/>
      <c r="C74" s="8"/>
      <c r="D74" s="8"/>
      <c r="E74" s="7"/>
      <c r="F74" s="6"/>
      <c r="G74" s="8"/>
      <c r="H74" s="7"/>
      <c r="I74" s="7"/>
      <c r="J74" s="7"/>
      <c r="K74" s="9"/>
      <c r="L74" s="8"/>
      <c r="M74" s="10"/>
      <c r="N74" s="8"/>
      <c r="O74" s="8"/>
    </row>
    <row r="75" spans="1:15">
      <c r="A75" s="6"/>
      <c r="B75" s="8"/>
      <c r="C75" s="8"/>
      <c r="D75" s="8"/>
      <c r="E75" s="7"/>
      <c r="F75" s="6"/>
      <c r="G75" s="8"/>
      <c r="H75" s="7"/>
      <c r="I75" s="7"/>
      <c r="J75" s="7"/>
      <c r="K75" s="9"/>
      <c r="L75" s="8"/>
      <c r="M75" s="10"/>
      <c r="N75" s="8"/>
      <c r="O75" s="8"/>
    </row>
    <row r="76" spans="1:15">
      <c r="A76" s="6"/>
      <c r="B76" s="8"/>
      <c r="C76" s="8"/>
      <c r="D76" s="8"/>
      <c r="E76" s="7"/>
      <c r="F76" s="6"/>
      <c r="G76" s="8"/>
      <c r="H76" s="7"/>
      <c r="I76" s="7"/>
      <c r="J76" s="7"/>
      <c r="K76" s="9"/>
      <c r="L76" s="8"/>
      <c r="M76" s="10"/>
      <c r="N76" s="8"/>
      <c r="O76" s="8"/>
    </row>
    <row r="77" spans="1:15">
      <c r="A77" s="6"/>
      <c r="B77" s="8"/>
      <c r="C77" s="8"/>
      <c r="D77" s="8"/>
      <c r="E77" s="7"/>
      <c r="F77" s="6"/>
      <c r="G77" s="8"/>
      <c r="H77" s="7"/>
      <c r="I77" s="7"/>
      <c r="J77" s="7"/>
      <c r="K77" s="9"/>
      <c r="L77" s="8"/>
      <c r="M77" s="10"/>
      <c r="N77" s="8"/>
      <c r="O77" s="8"/>
    </row>
    <row r="78" spans="1:15">
      <c r="A78" s="8"/>
      <c r="B78" s="8"/>
      <c r="C78" s="8"/>
      <c r="D78" s="8"/>
      <c r="E78" s="7"/>
      <c r="F78" s="6"/>
      <c r="G78" s="8"/>
      <c r="H78" s="7"/>
      <c r="I78" s="7"/>
      <c r="J78" s="7"/>
      <c r="K78" s="9"/>
      <c r="L78" s="8"/>
      <c r="M78" s="10"/>
      <c r="N78" s="8"/>
      <c r="O78" s="8"/>
    </row>
    <row r="79" spans="1:15">
      <c r="A79" s="8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>
      <c r="A80" s="11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>
      <c r="A81" s="11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>
      <c r="A82" s="1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>
      <c r="A83" s="8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1: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1: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1: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1: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1: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1: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1: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1: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1: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1: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1: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spans="1: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spans="1: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spans="1: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1: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spans="1: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1: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spans="1: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spans="1: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1: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1: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spans="1: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1: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1: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1: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1: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1: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1: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1: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1: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1: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1: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1: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1: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1: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1: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1: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1: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1: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1: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1: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1: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1: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1: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1: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1: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1: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1: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1: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1: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spans="1: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1: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1: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1: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1: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1: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1: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1: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spans="1: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spans="1: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spans="1: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1: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spans="1: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1: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1: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spans="1: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spans="1: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spans="1: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spans="1: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1: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1: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1: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1: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spans="1: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</row>
    <row r="256" spans="1: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spans="1: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spans="1: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spans="1: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spans="1: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spans="1: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</row>
    <row r="262" spans="1: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</row>
    <row r="263" spans="1: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spans="1: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spans="1: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1: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</row>
    <row r="267" spans="1: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</row>
    <row r="268" spans="1: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1: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1: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spans="1: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</row>
    <row r="272" spans="1: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</row>
    <row r="273" spans="1: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1: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</row>
    <row r="275" spans="1: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spans="1: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spans="1: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spans="1: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spans="1: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</row>
    <row r="280" spans="1: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spans="1: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spans="1: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spans="1: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spans="1: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spans="1: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</row>
    <row r="286" spans="1: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spans="1: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spans="1: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1: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</row>
    <row r="290" spans="1: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</row>
    <row r="291" spans="1: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spans="1: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</row>
    <row r="293" spans="1: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spans="1: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spans="1: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spans="1: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spans="1: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spans="1: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spans="1: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1: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1: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</row>
    <row r="302" spans="1: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</row>
    <row r="303" spans="1: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spans="1: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spans="1: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spans="1: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</row>
    <row r="307" spans="1: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</row>
    <row r="308" spans="1: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</row>
    <row r="309" spans="1: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</row>
    <row r="310" spans="1: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spans="1: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spans="1: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spans="1: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spans="1: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spans="1: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1: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spans="1: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spans="1: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spans="1: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spans="1: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spans="1: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spans="1: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</row>
    <row r="323" spans="1: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</row>
    <row r="324" spans="1: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spans="1: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</row>
    <row r="326" spans="1: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</row>
    <row r="327" spans="1: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</row>
    <row r="328" spans="1: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</row>
    <row r="329" spans="1: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</row>
    <row r="330" spans="1: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spans="1: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spans="1: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</row>
    <row r="333" spans="1: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</row>
    <row r="334" spans="1: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spans="1: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spans="1: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1: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</row>
    <row r="338" spans="1: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</row>
    <row r="339" spans="1: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1: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1: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spans="1: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</row>
    <row r="343" spans="1: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1: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</row>
    <row r="350" spans="1: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</row>
    <row r="351" spans="1: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</row>
    <row r="352" spans="1: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</row>
    <row r="353" spans="1: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</row>
    <row r="354" spans="1: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</row>
    <row r="355" spans="1: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spans="1: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</row>
    <row r="357" spans="1: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</row>
    <row r="358" spans="1: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</row>
    <row r="359" spans="1: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</row>
    <row r="360" spans="1: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</row>
    <row r="361" spans="1: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</row>
    <row r="362" spans="1: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</row>
    <row r="363" spans="1: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</row>
    <row r="364" spans="1: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</row>
    <row r="365" spans="1: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</row>
    <row r="366" spans="1: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</row>
    <row r="367" spans="1: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</row>
    <row r="368" spans="1: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</row>
    <row r="369" spans="1: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</row>
    <row r="370" spans="1: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</row>
    <row r="371" spans="1: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</row>
    <row r="372" spans="1: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</row>
    <row r="373" spans="1: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</row>
    <row r="374" spans="1: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</row>
    <row r="375" spans="1: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</row>
    <row r="376" spans="1: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</row>
    <row r="377" spans="1: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</row>
    <row r="378" spans="1: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</row>
    <row r="379" spans="1: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</row>
    <row r="380" spans="1: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</row>
    <row r="381" spans="1: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</row>
    <row r="382" spans="1: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</row>
    <row r="383" spans="1: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</row>
    <row r="384" spans="1: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</row>
    <row r="385" spans="1: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</row>
    <row r="386" spans="1: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</row>
    <row r="387" spans="1: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</row>
    <row r="388" spans="1: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</row>
    <row r="389" spans="1: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</row>
    <row r="390" spans="1: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</row>
    <row r="391" spans="1: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</row>
    <row r="392" spans="1: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</row>
    <row r="393" spans="1: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</row>
    <row r="394" spans="1: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</row>
    <row r="395" spans="1: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</row>
    <row r="396" spans="1: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</row>
    <row r="397" spans="1: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</row>
    <row r="398" spans="1: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</row>
    <row r="399" spans="1: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</row>
    <row r="400" spans="1: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</row>
    <row r="401" spans="1: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</row>
    <row r="402" spans="1: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</row>
    <row r="403" spans="1: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</row>
    <row r="404" spans="1: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</row>
    <row r="405" spans="1: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</row>
    <row r="406" spans="1: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</row>
    <row r="407" spans="1: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</row>
    <row r="408" spans="1: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</row>
    <row r="409" spans="1: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</row>
    <row r="410" spans="1: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</row>
    <row r="411" spans="1: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</row>
    <row r="412" spans="1: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</row>
    <row r="413" spans="1: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</row>
    <row r="414" spans="1: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</row>
    <row r="415" spans="1: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</row>
    <row r="416" spans="1: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</row>
    <row r="417" spans="1: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</row>
    <row r="418" spans="1: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</row>
    <row r="419" spans="1: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</row>
    <row r="420" spans="1: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</row>
    <row r="421" spans="1: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</row>
    <row r="422" spans="1: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</row>
    <row r="423" spans="1: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</row>
    <row r="424" spans="1: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</row>
    <row r="425" spans="1: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</row>
    <row r="426" spans="1: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</row>
    <row r="427" spans="1: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</row>
    <row r="428" spans="1: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</row>
    <row r="429" spans="1: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</row>
    <row r="430" spans="1: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</row>
    <row r="431" spans="1: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</row>
    <row r="432" spans="1: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</row>
    <row r="433" spans="1: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</row>
    <row r="434" spans="1: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</row>
    <row r="435" spans="1: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</row>
    <row r="436" spans="1: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</row>
    <row r="437" spans="1: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</row>
    <row r="438" spans="1: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</row>
    <row r="439" spans="1: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</row>
    <row r="440" spans="1: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</row>
    <row r="441" spans="1: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</row>
    <row r="442" spans="1: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</row>
    <row r="443" spans="1: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</row>
    <row r="444" spans="1: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</row>
    <row r="445" spans="1: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</row>
    <row r="446" spans="1: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</row>
    <row r="447" spans="1: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</row>
    <row r="448" spans="1: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</row>
    <row r="449" spans="1: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</row>
    <row r="450" spans="1: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</row>
    <row r="451" spans="1: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</row>
    <row r="452" spans="1: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</row>
    <row r="453" spans="1: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</row>
    <row r="454" spans="1: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</row>
    <row r="455" spans="1: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</row>
    <row r="456" spans="1: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</row>
    <row r="457" spans="1: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</row>
    <row r="458" spans="1: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spans="1: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spans="1: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1: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</row>
    <row r="462" spans="1: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</row>
    <row r="463" spans="1: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</row>
    <row r="464" spans="1: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</row>
    <row r="465" spans="1: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</row>
    <row r="466" spans="1: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</row>
    <row r="467" spans="1: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</row>
    <row r="468" spans="1: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</row>
    <row r="469" spans="1: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</row>
    <row r="470" spans="1: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</row>
    <row r="471" spans="1: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</row>
    <row r="472" spans="1: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</row>
    <row r="473" spans="1: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</row>
    <row r="474" spans="1: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</row>
    <row r="475" spans="1: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</row>
    <row r="476" spans="1: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</row>
    <row r="477" spans="1: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</row>
    <row r="478" spans="1: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</row>
    <row r="479" spans="1: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</row>
    <row r="480" spans="1: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</row>
    <row r="481" spans="1: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</row>
    <row r="482" spans="1: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</row>
    <row r="483" spans="1: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</row>
    <row r="484" spans="1: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</row>
    <row r="485" spans="1: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</row>
    <row r="486" spans="1: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</row>
    <row r="487" spans="1: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</row>
    <row r="488" spans="1: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</row>
    <row r="489" spans="1: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</row>
    <row r="490" spans="1: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</row>
    <row r="491" spans="1: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</row>
    <row r="492" spans="1: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</row>
    <row r="493" spans="1: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</row>
    <row r="494" spans="1: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</row>
    <row r="495" spans="1: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</row>
    <row r="496" spans="1: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</row>
    <row r="497" spans="1: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</row>
    <row r="498" spans="1: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</row>
    <row r="499" spans="1: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</row>
    <row r="500" spans="1: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</row>
    <row r="501" spans="1: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</row>
    <row r="502" spans="1: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</row>
    <row r="503" spans="1: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</row>
    <row r="504" spans="1: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</row>
    <row r="505" spans="1: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</row>
    <row r="506" spans="1: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</row>
    <row r="507" spans="1: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</row>
    <row r="508" spans="1: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</row>
    <row r="509" spans="1: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</row>
    <row r="510" spans="1: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</row>
    <row r="511" spans="1: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</row>
    <row r="512" spans="1: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</row>
    <row r="513" spans="1: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</row>
    <row r="514" spans="1: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</row>
    <row r="515" spans="1: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</row>
    <row r="516" spans="1: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</row>
    <row r="517" spans="1: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</row>
    <row r="518" spans="1: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</row>
    <row r="519" spans="1: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</row>
    <row r="520" spans="1: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</row>
    <row r="521" spans="1: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</row>
    <row r="522" spans="1: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</row>
    <row r="523" spans="1: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</row>
    <row r="524" spans="1: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</row>
    <row r="525" spans="1: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</row>
    <row r="526" spans="1: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</row>
    <row r="527" spans="1: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</row>
    <row r="528" spans="1: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</row>
    <row r="529" spans="1: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</row>
    <row r="530" spans="1: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</row>
    <row r="531" spans="1: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</row>
    <row r="532" spans="1: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</row>
    <row r="533" spans="1: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</row>
    <row r="534" spans="1: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</row>
    <row r="535" spans="1: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</row>
    <row r="536" spans="1: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</row>
    <row r="537" spans="1: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</row>
    <row r="538" spans="1: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</row>
    <row r="539" spans="1: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</row>
    <row r="540" spans="1: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</row>
    <row r="541" spans="1: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</row>
    <row r="542" spans="1: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</row>
    <row r="543" spans="1: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</row>
    <row r="544" spans="1: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</row>
    <row r="545" spans="1: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</row>
    <row r="546" spans="1: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</row>
    <row r="547" spans="1: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</row>
    <row r="548" spans="1: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</row>
    <row r="549" spans="1: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</row>
    <row r="550" spans="1: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</row>
    <row r="551" spans="1: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</row>
    <row r="552" spans="1: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</row>
    <row r="553" spans="1: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</row>
    <row r="554" spans="1: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</row>
    <row r="555" spans="1: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</row>
    <row r="556" spans="1: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</row>
    <row r="557" spans="1: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</row>
    <row r="558" spans="1: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</row>
    <row r="559" spans="1: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</row>
    <row r="560" spans="1: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</row>
    <row r="561" spans="1: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</row>
    <row r="562" spans="1: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</row>
    <row r="563" spans="1: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</row>
    <row r="564" spans="1: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</row>
    <row r="565" spans="1: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</row>
    <row r="566" spans="1: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</row>
    <row r="567" spans="1: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</row>
    <row r="568" spans="1: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</row>
    <row r="569" spans="1: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</row>
    <row r="570" spans="1: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</row>
    <row r="571" spans="1: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</row>
    <row r="572" spans="1: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</row>
    <row r="573" spans="1: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</row>
    <row r="574" spans="1: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</row>
    <row r="575" spans="1: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</row>
    <row r="576" spans="1: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</row>
    <row r="577" spans="1: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</row>
    <row r="578" spans="1: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</row>
    <row r="579" spans="1: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</row>
    <row r="580" spans="1: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</row>
    <row r="581" spans="1: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</row>
    <row r="582" spans="1: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</row>
    <row r="583" spans="1: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</row>
    <row r="584" spans="1: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</row>
    <row r="585" spans="1: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</row>
    <row r="586" spans="1: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</row>
    <row r="587" spans="1: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</row>
    <row r="588" spans="1: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</row>
    <row r="589" spans="1: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</row>
    <row r="590" spans="1: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</row>
    <row r="591" spans="1: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</row>
    <row r="592" spans="1: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</row>
    <row r="593" spans="1: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</row>
    <row r="594" spans="1: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</row>
    <row r="595" spans="1: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</row>
    <row r="596" spans="1: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</row>
    <row r="597" spans="1: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</row>
    <row r="598" spans="1: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</row>
    <row r="599" spans="1: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</row>
    <row r="600" spans="1: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</row>
    <row r="601" spans="1: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</row>
    <row r="602" spans="1: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</row>
    <row r="603" spans="1: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</row>
    <row r="604" spans="1: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</row>
    <row r="605" spans="1: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</row>
    <row r="606" spans="1: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</row>
    <row r="607" spans="1: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</row>
    <row r="608" spans="1: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</row>
    <row r="609" spans="1: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</row>
    <row r="610" spans="1: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</row>
    <row r="611" spans="1: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</row>
    <row r="612" spans="1: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</row>
    <row r="613" spans="1: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</row>
    <row r="614" spans="1: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</row>
    <row r="615" spans="1: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</row>
    <row r="616" spans="1: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</row>
    <row r="617" spans="1: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</row>
    <row r="618" spans="1: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</row>
    <row r="619" spans="1: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</row>
    <row r="620" spans="1: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</row>
    <row r="621" spans="1: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</row>
    <row r="622" spans="1: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</row>
    <row r="623" spans="1: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</row>
    <row r="624" spans="1: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</row>
    <row r="625" spans="1: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</row>
    <row r="626" spans="1: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</row>
    <row r="627" spans="1: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</row>
    <row r="628" spans="1: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</row>
    <row r="629" spans="1: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</row>
    <row r="630" spans="1: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</row>
    <row r="631" spans="1: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</row>
    <row r="632" spans="1: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</row>
    <row r="633" spans="1: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</row>
    <row r="634" spans="1: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</row>
    <row r="635" spans="1: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</row>
    <row r="636" spans="1: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</row>
    <row r="637" spans="1: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</row>
    <row r="638" spans="1: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</row>
    <row r="639" spans="1: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</row>
    <row r="640" spans="1: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</row>
    <row r="641" spans="1: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</row>
    <row r="642" spans="1: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</row>
    <row r="643" spans="1: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</row>
    <row r="644" spans="1: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</row>
    <row r="645" spans="1: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</row>
    <row r="646" spans="1: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</row>
    <row r="647" spans="1: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</row>
    <row r="648" spans="1: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</row>
    <row r="649" spans="1: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</row>
    <row r="650" spans="1: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</row>
    <row r="651" spans="1: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</row>
    <row r="652" spans="1: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</row>
    <row r="653" spans="1: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</row>
    <row r="654" spans="1: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</row>
    <row r="655" spans="1: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</row>
    <row r="656" spans="1: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</row>
    <row r="657" spans="1: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</row>
    <row r="658" spans="1: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</row>
    <row r="659" spans="1: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</row>
    <row r="660" spans="1: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</row>
    <row r="661" spans="1: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</row>
    <row r="662" spans="1: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</row>
    <row r="663" spans="1: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</row>
    <row r="664" spans="1: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</row>
    <row r="665" spans="1: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</row>
    <row r="666" spans="1: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</row>
    <row r="667" spans="1: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</row>
    <row r="668" spans="1: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</row>
    <row r="669" spans="1: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</row>
    <row r="670" spans="1: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</row>
    <row r="671" spans="1: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</row>
    <row r="672" spans="1: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</row>
    <row r="673" spans="1: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</row>
    <row r="674" spans="1: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</row>
    <row r="675" spans="1: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</row>
    <row r="676" spans="1: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</row>
    <row r="677" spans="1: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</row>
    <row r="679" spans="1: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</row>
    <row r="680" spans="1: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</row>
    <row r="681" spans="1: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</row>
    <row r="682" spans="1: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</row>
    <row r="683" spans="1: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</row>
    <row r="684" spans="1: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</row>
    <row r="685" spans="1: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</row>
    <row r="686" spans="1: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</row>
    <row r="687" spans="1: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</row>
    <row r="688" spans="1: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</row>
    <row r="689" spans="1: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</row>
    <row r="690" spans="1: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</row>
    <row r="691" spans="1: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</row>
    <row r="692" spans="1: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</row>
    <row r="693" spans="1: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</row>
    <row r="694" spans="1: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</row>
    <row r="695" spans="1: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</row>
    <row r="696" spans="1: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</row>
    <row r="697" spans="1: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</row>
    <row r="698" spans="1: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</row>
    <row r="699" spans="1: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</row>
    <row r="700" spans="1: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</row>
    <row r="701" spans="1: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</row>
    <row r="702" spans="1: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</row>
    <row r="703" spans="1: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</row>
    <row r="704" spans="1: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</row>
    <row r="705" spans="1: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</row>
    <row r="706" spans="1: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</row>
    <row r="707" spans="1: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</row>
    <row r="708" spans="1: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</row>
    <row r="709" spans="1: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</row>
    <row r="710" spans="1: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</row>
    <row r="712" spans="1: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</row>
    <row r="713" spans="1: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</row>
    <row r="714" spans="1: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spans="1: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</row>
    <row r="716" spans="1: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</row>
    <row r="717" spans="1: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</row>
    <row r="718" spans="1: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</row>
    <row r="719" spans="1: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</row>
    <row r="720" spans="1: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</row>
    <row r="721" spans="1: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</row>
    <row r="722" spans="1: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</row>
    <row r="724" spans="1: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</row>
    <row r="725" spans="1: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</row>
    <row r="726" spans="1: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spans="1: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</row>
    <row r="728" spans="1: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</row>
    <row r="729" spans="1: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</row>
    <row r="730" spans="1: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</row>
    <row r="731" spans="1: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</row>
    <row r="732" spans="1: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</row>
    <row r="733" spans="1: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</row>
    <row r="734" spans="1: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</row>
    <row r="735" spans="1: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</row>
    <row r="736" spans="1: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</row>
    <row r="737" spans="1: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</row>
    <row r="738" spans="1: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</row>
    <row r="739" spans="1: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</row>
    <row r="740" spans="1: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</row>
    <row r="741" spans="1: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</row>
    <row r="742" spans="1: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</row>
    <row r="743" spans="1: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</row>
    <row r="744" spans="1: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</row>
    <row r="745" spans="1: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</row>
    <row r="746" spans="1: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</row>
    <row r="747" spans="1: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</row>
    <row r="748" spans="1: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</row>
    <row r="749" spans="1: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</row>
    <row r="750" spans="1: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</row>
    <row r="751" spans="1: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</row>
    <row r="752" spans="1: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</row>
    <row r="753" spans="1: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</row>
    <row r="754" spans="1: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</row>
    <row r="755" spans="1: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</row>
    <row r="756" spans="1: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</row>
    <row r="757" spans="1: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</row>
    <row r="758" spans="1: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</row>
    <row r="759" spans="1: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</row>
    <row r="760" spans="1: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</row>
    <row r="761" spans="1: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</row>
    <row r="762" spans="1: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</row>
    <row r="763" spans="1: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</row>
    <row r="764" spans="1: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</row>
    <row r="765" spans="1: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</row>
    <row r="766" spans="1: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</row>
    <row r="767" spans="1: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</row>
    <row r="768" spans="1: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</row>
    <row r="769" spans="1: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</row>
    <row r="770" spans="1: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</row>
    <row r="771" spans="1: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</row>
    <row r="772" spans="1: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</row>
    <row r="773" spans="1: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</row>
    <row r="774" spans="1: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</row>
    <row r="775" spans="1: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</row>
    <row r="776" spans="1: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</row>
    <row r="777" spans="1: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</row>
    <row r="778" spans="1: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</row>
    <row r="779" spans="1: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</row>
    <row r="780" spans="1: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</row>
    <row r="781" spans="1: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</row>
    <row r="782" spans="1: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</row>
    <row r="783" spans="1: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</row>
    <row r="784" spans="1: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</row>
    <row r="785" spans="1: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</row>
    <row r="786" spans="1: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</row>
    <row r="787" spans="1: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</row>
    <row r="788" spans="1: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</row>
    <row r="789" spans="1: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</row>
    <row r="790" spans="1: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</row>
    <row r="791" spans="1: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</row>
    <row r="792" spans="1: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</row>
    <row r="793" spans="1: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</row>
    <row r="794" spans="1: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</row>
    <row r="795" spans="1: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</row>
    <row r="796" spans="1: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</row>
    <row r="797" spans="1: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</row>
    <row r="798" spans="1: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</row>
    <row r="799" spans="1: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</row>
    <row r="800" spans="1: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</row>
    <row r="801" spans="1: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</row>
    <row r="802" spans="1: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</row>
    <row r="803" spans="1: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</row>
    <row r="804" spans="1: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</row>
    <row r="805" spans="1: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</row>
    <row r="806" spans="1: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</row>
    <row r="807" spans="1: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</row>
    <row r="808" spans="1: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</row>
    <row r="809" spans="1: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</row>
    <row r="810" spans="1: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</row>
    <row r="811" spans="1: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</row>
    <row r="812" spans="1: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</row>
    <row r="813" spans="1: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</row>
    <row r="814" spans="1: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</row>
    <row r="815" spans="1: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</row>
    <row r="816" spans="1: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</row>
    <row r="817" spans="1: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</row>
    <row r="818" spans="1: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</row>
    <row r="819" spans="1: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</row>
    <row r="820" spans="1: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</row>
    <row r="821" spans="1: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</row>
    <row r="822" spans="1: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</row>
    <row r="823" spans="1: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</row>
    <row r="824" spans="1: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</row>
    <row r="825" spans="1: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</row>
    <row r="826" spans="1: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</row>
    <row r="827" spans="1: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</row>
    <row r="828" spans="1: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</row>
    <row r="829" spans="1: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</row>
    <row r="830" spans="1: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</row>
    <row r="831" spans="1: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</row>
    <row r="832" spans="1: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</row>
    <row r="833" spans="1: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</row>
    <row r="834" spans="1: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</row>
    <row r="835" spans="1: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</row>
    <row r="836" spans="1: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</row>
    <row r="837" spans="1: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</row>
    <row r="838" spans="1: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</row>
    <row r="839" spans="1: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</row>
    <row r="840" spans="1: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</row>
    <row r="841" spans="1: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</row>
    <row r="842" spans="1: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</row>
    <row r="843" spans="1: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</row>
    <row r="844" spans="1: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</row>
    <row r="845" spans="1: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</row>
    <row r="846" spans="1: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</row>
    <row r="847" spans="1: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</row>
    <row r="848" spans="1: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</row>
    <row r="849" spans="1: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</row>
    <row r="850" spans="1: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</row>
    <row r="851" spans="1: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</row>
    <row r="852" spans="1: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</row>
    <row r="853" spans="1: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</row>
    <row r="854" spans="1: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</row>
    <row r="855" spans="1: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</row>
    <row r="856" spans="1: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</row>
    <row r="857" spans="1: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</row>
    <row r="858" spans="1: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</row>
    <row r="859" spans="1: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</row>
    <row r="860" spans="1: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</row>
    <row r="861" spans="1: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</row>
    <row r="862" spans="1: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</row>
    <row r="863" spans="1: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</row>
    <row r="864" spans="1: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</row>
    <row r="865" spans="1: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</row>
    <row r="866" spans="1: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</row>
    <row r="867" spans="1: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</row>
    <row r="868" spans="1: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</row>
    <row r="869" spans="1: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</row>
    <row r="870" spans="1: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</row>
    <row r="871" spans="1: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</row>
    <row r="872" spans="1: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</row>
    <row r="873" spans="1: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</row>
    <row r="874" spans="1: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</row>
    <row r="875" spans="1: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</row>
    <row r="876" spans="1: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</row>
    <row r="877" spans="1: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</row>
    <row r="878" spans="1: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</row>
    <row r="879" spans="1: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</row>
    <row r="880" spans="1: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</row>
    <row r="881" spans="1: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</row>
    <row r="882" spans="1: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</row>
    <row r="883" spans="1: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</row>
    <row r="884" spans="1: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</row>
    <row r="885" spans="1: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</row>
    <row r="886" spans="1: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</row>
    <row r="887" spans="1: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</row>
    <row r="888" spans="1: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</row>
    <row r="889" spans="1: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</row>
    <row r="890" spans="1: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</row>
    <row r="891" spans="1: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</row>
    <row r="892" spans="1: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</row>
    <row r="893" spans="1: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</row>
    <row r="894" spans="1: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</row>
    <row r="895" spans="1: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</row>
    <row r="896" spans="1: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</row>
    <row r="897" spans="1: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</row>
    <row r="898" spans="1: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</row>
    <row r="899" spans="1: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</row>
    <row r="900" spans="1: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</row>
    <row r="901" spans="1: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</row>
    <row r="902" spans="1: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</row>
    <row r="903" spans="1: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</row>
    <row r="904" spans="1: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</row>
    <row r="905" spans="1: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</row>
    <row r="906" spans="1: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</row>
    <row r="907" spans="1: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</row>
    <row r="908" spans="1: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</row>
    <row r="909" spans="1: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</row>
    <row r="910" spans="1: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</row>
    <row r="911" spans="1: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</row>
    <row r="912" spans="1: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</row>
    <row r="913" spans="1: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</row>
    <row r="914" spans="1: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</row>
    <row r="915" spans="1: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</row>
    <row r="916" spans="1: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</row>
    <row r="917" spans="1: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</row>
    <row r="918" spans="1: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</row>
    <row r="919" spans="1: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</row>
    <row r="920" spans="1: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</row>
    <row r="921" spans="1: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</row>
    <row r="922" spans="1: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</row>
    <row r="923" spans="1: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</row>
    <row r="924" spans="1: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</row>
    <row r="925" spans="1: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</row>
    <row r="926" spans="1: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</row>
    <row r="927" spans="1: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</row>
    <row r="928" spans="1: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</row>
    <row r="929" spans="1: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</row>
    <row r="930" spans="1: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</row>
    <row r="931" spans="1: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</row>
    <row r="932" spans="1: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</row>
    <row r="933" spans="1: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</row>
    <row r="934" spans="1: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</row>
    <row r="935" spans="1: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</row>
    <row r="936" spans="1: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</row>
    <row r="937" spans="1: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</row>
    <row r="938" spans="1: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</row>
    <row r="939" spans="1: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</row>
    <row r="940" spans="1: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</row>
    <row r="941" spans="1: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</row>
    <row r="942" spans="1: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</row>
    <row r="943" spans="1: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</row>
    <row r="944" spans="1: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</row>
    <row r="945" spans="1: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</row>
    <row r="946" spans="1: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</row>
    <row r="947" spans="1: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</row>
    <row r="948" spans="1: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</row>
    <row r="949" spans="1: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</row>
    <row r="950" spans="1: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</row>
    <row r="951" spans="1: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</row>
    <row r="952" spans="1: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</row>
    <row r="953" spans="1: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</row>
    <row r="954" spans="1: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</row>
    <row r="955" spans="1: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</row>
    <row r="956" spans="1: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</row>
    <row r="957" spans="1: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</row>
    <row r="958" spans="1: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</row>
    <row r="959" spans="1: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</row>
    <row r="960" spans="1: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</row>
    <row r="961" spans="1: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</row>
    <row r="962" spans="1: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</row>
    <row r="963" spans="1: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</row>
    <row r="964" spans="1: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</row>
    <row r="965" spans="1: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</row>
    <row r="966" spans="1: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</row>
    <row r="967" spans="1: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</row>
    <row r="968" spans="1: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</row>
    <row r="969" spans="1: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</row>
    <row r="970" spans="1: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</row>
    <row r="971" spans="1: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</row>
    <row r="972" spans="1: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</row>
    <row r="973" spans="1: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</row>
    <row r="974" spans="1: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</row>
    <row r="975" spans="1: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</row>
    <row r="976" spans="1: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</row>
    <row r="977" spans="1: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</row>
    <row r="978" spans="1: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</row>
    <row r="979" spans="1: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</row>
    <row r="980" spans="1: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</row>
    <row r="981" spans="1: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</row>
    <row r="982" spans="1: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</row>
    <row r="983" spans="1: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</row>
    <row r="984" spans="1: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</row>
    <row r="985" spans="1: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</row>
    <row r="986" spans="1: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</row>
    <row r="987" spans="1: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</row>
    <row r="988" spans="1: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</row>
    <row r="989" spans="1: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</row>
    <row r="990" spans="1: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</row>
    <row r="991" spans="1: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</row>
    <row r="992" spans="1: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</row>
    <row r="993" spans="1: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</row>
    <row r="994" spans="1: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</row>
    <row r="995" spans="1: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</row>
    <row r="996" spans="1: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</row>
    <row r="997" spans="1: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</row>
    <row r="998" spans="1: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</row>
    <row r="999" spans="1: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</row>
    <row r="1000" spans="1: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</row>
    <row r="1001" spans="1:1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</row>
    <row r="1002" spans="1:1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</row>
    <row r="1003" spans="1:1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</row>
    <row r="1004" spans="1:1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</row>
    <row r="1005" spans="1:1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</row>
    <row r="1006" spans="1:1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</row>
    <row r="1007" spans="1:1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</row>
    <row r="1008" spans="1:1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</row>
    <row r="1009" spans="1:1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</row>
    <row r="1010" spans="1:1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</row>
    <row r="1011" spans="1:1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</row>
    <row r="1012" spans="1:1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</row>
    <row r="1013" spans="1:1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</row>
    <row r="1014" spans="1:1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</row>
    <row r="1015" spans="1:1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</row>
    <row r="1016" spans="1:1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</row>
    <row r="1017" spans="1:1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</row>
    <row r="1018" spans="1:1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</row>
    <row r="1019" spans="1:1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</row>
    <row r="1020" spans="1:1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</row>
    <row r="1021" spans="1:1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</row>
    <row r="1022" spans="1:1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</row>
    <row r="1023" spans="1:1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</row>
    <row r="1024" spans="1:1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</row>
    <row r="1025" spans="1:1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</row>
    <row r="1026" spans="1:1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</row>
    <row r="1027" spans="1:1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</row>
    <row r="1028" spans="1:1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</row>
    <row r="1029" spans="1:1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</row>
    <row r="1030" spans="1:1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</row>
    <row r="1031" spans="1:1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</row>
    <row r="1032" spans="1:1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</row>
    <row r="1033" spans="1:1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</row>
    <row r="1034" spans="1:1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</row>
    <row r="1035" spans="1:1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</row>
    <row r="1036" spans="1:1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</row>
    <row r="1037" spans="1:1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</row>
    <row r="1038" spans="1:1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</row>
    <row r="1039" spans="1:1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</row>
    <row r="1040" spans="1:1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</row>
    <row r="1041" spans="1:1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</row>
    <row r="1042" spans="1:1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</row>
    <row r="1043" spans="1:1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</row>
    <row r="1044" spans="1:1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</row>
    <row r="1045" spans="1:1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</row>
    <row r="1046" spans="1:1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</row>
    <row r="1047" spans="1:1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</row>
    <row r="1048" spans="1:1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</row>
    <row r="1049" spans="1:1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</row>
    <row r="1050" spans="1:1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</row>
    <row r="1051" spans="1:1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</row>
    <row r="1052" spans="1:1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</row>
    <row r="1053" spans="1:1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</row>
    <row r="1054" spans="1:1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</row>
    <row r="1055" spans="1:1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</row>
    <row r="1056" spans="1:1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</row>
    <row r="1057" spans="1:1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</row>
    <row r="1058" spans="1:1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</row>
    <row r="1059" spans="1:1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</row>
    <row r="1060" spans="1:1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</row>
    <row r="1061" spans="1:1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</row>
    <row r="1062" spans="1:1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</row>
    <row r="1063" spans="1:1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</row>
    <row r="1064" spans="1:1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</row>
    <row r="1065" spans="1:1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</row>
    <row r="1066" spans="1:1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</row>
    <row r="1067" spans="1:1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</row>
    <row r="1068" spans="1:1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</row>
    <row r="1069" spans="1:1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</row>
    <row r="1070" spans="1:1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</row>
    <row r="1071" spans="1:1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</row>
    <row r="1072" spans="1:1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</row>
    <row r="1073" spans="1:1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</row>
    <row r="1074" spans="1:1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</row>
    <row r="1075" spans="1:1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</row>
    <row r="1076" spans="1:1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</row>
    <row r="1077" spans="1:1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</row>
    <row r="1078" spans="1:1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</row>
    <row r="1079" spans="1:1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</row>
    <row r="1080" spans="1:1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</row>
    <row r="1081" spans="1:1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</row>
    <row r="1082" spans="1:1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</row>
    <row r="1083" spans="1:1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</row>
    <row r="1084" spans="1:1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</row>
    <row r="1085" spans="1:1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</row>
    <row r="1086" spans="1:1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</row>
    <row r="1087" spans="1:1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</row>
    <row r="1088" spans="1:1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</row>
    <row r="1089" spans="1:1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</row>
    <row r="1090" spans="1:1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</row>
    <row r="1091" spans="1:1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</row>
    <row r="1092" spans="1:1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</row>
    <row r="1093" spans="1:1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</row>
    <row r="1094" spans="1:1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</row>
    <row r="1095" spans="1:1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</row>
    <row r="1096" spans="1:1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</row>
    <row r="1097" spans="1:1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</row>
    <row r="1098" spans="1:1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</row>
    <row r="1099" spans="1:1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</row>
    <row r="1100" spans="1:15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</row>
    <row r="1101" spans="1:15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</row>
    <row r="1102" spans="1:15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</row>
    <row r="1103" spans="1:15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</row>
    <row r="1104" spans="1:15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</row>
    <row r="1105" spans="1:15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</row>
    <row r="1106" spans="1:15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</row>
    <row r="1107" spans="1:15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</row>
    <row r="1108" spans="1:15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</row>
    <row r="1109" spans="1:15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</row>
    <row r="1110" spans="1:15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</row>
    <row r="1111" spans="1:15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</row>
    <row r="1112" spans="1:15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</row>
    <row r="1113" spans="1:15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</row>
    <row r="1114" spans="1:15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</row>
    <row r="1115" spans="1:15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</row>
    <row r="1116" spans="1:15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</row>
    <row r="1117" spans="1:15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</row>
    <row r="1118" spans="1:15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</row>
    <row r="1119" spans="1:15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</row>
    <row r="1120" spans="1:15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</row>
    <row r="1121" spans="1:15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</row>
    <row r="1122" spans="1:15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</row>
    <row r="1123" spans="1:15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</row>
    <row r="1124" spans="1:15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</row>
    <row r="1125" spans="1:15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</row>
    <row r="1126" spans="1:15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</row>
    <row r="1127" spans="1:15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</row>
    <row r="1128" spans="1:15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</row>
    <row r="1129" spans="1:15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</row>
    <row r="1130" spans="1:15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</row>
    <row r="1131" spans="1:15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</row>
    <row r="1132" spans="1:15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</row>
    <row r="1133" spans="1:15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</row>
    <row r="1134" spans="1:15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</row>
    <row r="1135" spans="1:15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</row>
    <row r="1136" spans="1:15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</row>
    <row r="1137" spans="1:15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</row>
    <row r="1138" spans="1:15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</row>
    <row r="1139" spans="1:15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</row>
    <row r="1140" spans="1:15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</row>
    <row r="1141" spans="1:15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</row>
    <row r="1142" spans="1: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</row>
    <row r="1143" spans="1: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</row>
    <row r="1144" spans="1: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</row>
    <row r="1145" spans="1: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</row>
    <row r="1146" spans="1:15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</row>
    <row r="1147" spans="1:15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</row>
    <row r="1148" spans="1:15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</row>
    <row r="1149" spans="1:15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</row>
    <row r="1150" spans="1:15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</row>
    <row r="1151" spans="1:15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</row>
    <row r="1152" spans="1:15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</row>
    <row r="1153" spans="1:15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</row>
    <row r="1154" spans="1:15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</row>
    <row r="1155" spans="1:15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</row>
    <row r="1156" spans="1:15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</row>
    <row r="1157" spans="1:15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</row>
    <row r="1158" spans="1:15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</row>
    <row r="1159" spans="1:15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</row>
    <row r="1160" spans="1:15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</row>
    <row r="1161" spans="1:15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</row>
    <row r="1162" spans="1:15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</row>
    <row r="1163" spans="1:15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</row>
    <row r="1164" spans="1:15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</row>
    <row r="1165" spans="1:15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</row>
    <row r="1166" spans="1:15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</row>
    <row r="1167" spans="1:15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</row>
    <row r="1168" spans="1:15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</row>
    <row r="1169" spans="1:15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</row>
    <row r="1170" spans="1:15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</row>
    <row r="1171" spans="1:15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</row>
    <row r="1172" spans="1:15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</row>
    <row r="1173" spans="1:15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</row>
    <row r="1174" spans="1:15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</row>
    <row r="1175" spans="1:15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</row>
    <row r="1176" spans="1:15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</row>
    <row r="1177" spans="1:15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</row>
    <row r="1178" spans="1:15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</row>
    <row r="1179" spans="1:15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</row>
    <row r="1180" spans="1:15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</row>
    <row r="1181" spans="1:15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</row>
    <row r="1182" spans="1:15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</row>
    <row r="1183" spans="1:15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</row>
    <row r="1184" spans="1:15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</row>
    <row r="1185" spans="1:15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</row>
    <row r="1186" spans="1:15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</row>
    <row r="1187" spans="1:15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</row>
    <row r="1188" spans="1:15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</row>
    <row r="1189" spans="1:15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</row>
    <row r="1190" spans="1:15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</row>
    <row r="1191" spans="1:15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</row>
    <row r="1192" spans="1:15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</row>
    <row r="1193" spans="1:15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</row>
    <row r="1194" spans="1:15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</row>
    <row r="1195" spans="1:15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</row>
    <row r="1196" spans="1:15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</row>
    <row r="1197" spans="1:15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</row>
    <row r="1198" spans="1:15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</row>
    <row r="1199" spans="1:15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</row>
    <row r="1200" spans="1:15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</row>
    <row r="1201" spans="1:15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</row>
    <row r="1202" spans="1:15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</row>
    <row r="1203" spans="1:15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</row>
    <row r="1204" spans="1:15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</row>
    <row r="1205" spans="1:15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</row>
    <row r="1206" spans="1:15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</row>
    <row r="1207" spans="1:15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</row>
    <row r="1208" spans="1:15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</row>
    <row r="1209" spans="1:15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</row>
    <row r="1210" spans="1:15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</row>
    <row r="1211" spans="1:15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</row>
    <row r="1212" spans="1:15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</row>
    <row r="1213" spans="1:15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</row>
    <row r="1214" spans="1:15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</row>
    <row r="1215" spans="1:15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</row>
    <row r="1216" spans="1:15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</row>
    <row r="1217" spans="1:15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</row>
    <row r="1218" spans="1:15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</row>
    <row r="1219" spans="1:15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</row>
    <row r="1220" spans="1:15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</row>
    <row r="1221" spans="1:15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</row>
    <row r="1222" spans="1:15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</row>
    <row r="1223" spans="1:15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</row>
    <row r="1224" spans="1:15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</row>
    <row r="1225" spans="1:15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</row>
    <row r="1226" spans="1:15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</row>
    <row r="1227" spans="1:15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</row>
    <row r="1228" spans="1:15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</row>
    <row r="1229" spans="1:15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</row>
    <row r="1230" spans="1:15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</row>
    <row r="1231" spans="1:15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</row>
    <row r="1232" spans="1:15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</row>
    <row r="1233" spans="1:15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</row>
    <row r="1234" spans="1:15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</row>
    <row r="1235" spans="1:15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</row>
    <row r="1236" spans="1:15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</row>
    <row r="1237" spans="1:15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</row>
    <row r="1238" spans="1:15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</row>
    <row r="1239" spans="1:15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</row>
    <row r="1240" spans="1:15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</row>
    <row r="1241" spans="1:15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</row>
    <row r="1242" spans="1:15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</row>
    <row r="1243" spans="1:15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</row>
    <row r="1244" spans="1:15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</row>
    <row r="1245" spans="1:15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</row>
    <row r="1246" spans="1:15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</row>
    <row r="1247" spans="1:15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</row>
    <row r="1248" spans="1:15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</row>
    <row r="1249" spans="1:15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</row>
    <row r="1250" spans="1:15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</row>
    <row r="1251" spans="1:15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</row>
    <row r="1252" spans="1:15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</row>
    <row r="1253" spans="1:15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</row>
    <row r="1254" spans="1:15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</row>
    <row r="1255" spans="1:15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</row>
    <row r="1256" spans="1:15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</row>
    <row r="1257" spans="1:15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</row>
    <row r="1258" spans="1:15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</row>
    <row r="1259" spans="1:15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</row>
    <row r="1260" spans="1:15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</row>
    <row r="1261" spans="1:15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</row>
    <row r="1262" spans="1:15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</row>
    <row r="1263" spans="1:15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</row>
    <row r="1264" spans="1:15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</row>
    <row r="1265" spans="1:15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</row>
    <row r="1266" spans="1:15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</row>
    <row r="1267" spans="1:15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</row>
    <row r="1268" spans="1:15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</row>
    <row r="1269" spans="1:15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</row>
    <row r="1270" spans="1:15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</row>
    <row r="1271" spans="1:15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</row>
    <row r="1272" spans="1:15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</row>
    <row r="1273" spans="1:15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</row>
    <row r="1274" spans="1:15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</row>
    <row r="1275" spans="1:15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</row>
    <row r="1276" spans="1:15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</row>
    <row r="1277" spans="1:15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</row>
    <row r="1278" spans="1:15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</row>
    <row r="1279" spans="1:15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</row>
    <row r="1280" spans="1:15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</row>
    <row r="1281" spans="1:15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</row>
    <row r="1282" spans="1:15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</row>
    <row r="1283" spans="1:15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</row>
    <row r="1284" spans="1:15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</row>
    <row r="1285" spans="1:15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</row>
    <row r="1286" spans="1:15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</row>
    <row r="1287" spans="1:15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</row>
    <row r="1288" spans="1:15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</row>
    <row r="1289" spans="1:15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</row>
    <row r="1290" spans="1:15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</row>
    <row r="1291" spans="1:15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</row>
    <row r="1292" spans="1:15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</row>
    <row r="1293" spans="1:15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</row>
    <row r="1294" spans="1:15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</row>
    <row r="1295" spans="1:15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</row>
    <row r="1296" spans="1:15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</row>
    <row r="1297" spans="1:15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</row>
    <row r="1298" spans="1:15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</row>
    <row r="1299" spans="1:15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</row>
    <row r="1300" spans="1:15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</row>
    <row r="1301" spans="1:15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</row>
    <row r="1302" spans="1:15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</row>
    <row r="1303" spans="1:15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</row>
    <row r="1304" spans="1:15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</row>
    <row r="1305" spans="1:15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</row>
    <row r="1306" spans="1:15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</row>
    <row r="1307" spans="1:15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</row>
    <row r="1308" spans="1:15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</row>
    <row r="1309" spans="1:15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</row>
    <row r="1310" spans="1:15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</row>
    <row r="1311" spans="1:15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</row>
    <row r="1312" spans="1:15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</row>
    <row r="1313" spans="1:15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</row>
    <row r="1314" spans="1:15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</row>
    <row r="1315" spans="1:15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</row>
    <row r="1316" spans="1:15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</row>
    <row r="1317" spans="1:15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</row>
    <row r="1318" spans="1:15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</row>
    <row r="1319" spans="1:15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</row>
    <row r="1320" spans="1:15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</row>
    <row r="1321" spans="1:15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</row>
    <row r="1322" spans="1:15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</row>
    <row r="1323" spans="1:15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</row>
    <row r="1324" spans="1:15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</row>
    <row r="1325" spans="1:15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</row>
    <row r="1326" spans="1:15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</row>
    <row r="1327" spans="1:15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</row>
    <row r="1328" spans="1:15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</row>
    <row r="1329" spans="1:15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</row>
    <row r="1330" spans="1:15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</row>
    <row r="1331" spans="1:15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</row>
    <row r="1332" spans="1:15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</row>
    <row r="1333" spans="1:15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</row>
    <row r="1334" spans="1:15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</row>
    <row r="1335" spans="1:15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</row>
    <row r="1336" spans="1:15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</row>
    <row r="1337" spans="1:15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</row>
    <row r="1338" spans="1:15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</row>
    <row r="1339" spans="1:15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</row>
    <row r="1340" spans="1:15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</row>
    <row r="1341" spans="1:15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</row>
    <row r="1342" spans="1:15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</row>
    <row r="1343" spans="1:15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</row>
    <row r="1344" spans="1:15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</row>
    <row r="1345" spans="1:15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</row>
    <row r="1346" spans="1:15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</row>
    <row r="1347" spans="1:15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</row>
    <row r="1348" spans="1:15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</row>
    <row r="1349" spans="1:15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</row>
    <row r="1350" spans="1:15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</row>
    <row r="1351" spans="1:15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</row>
    <row r="1352" spans="1:15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</row>
    <row r="1353" spans="1:15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</row>
    <row r="1354" spans="1:15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</row>
    <row r="1355" spans="1:15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</row>
    <row r="1356" spans="1:15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</row>
    <row r="1357" spans="1:15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</row>
    <row r="1358" spans="1:15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</row>
    <row r="1359" spans="1:15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</row>
    <row r="1360" spans="1:15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</row>
    <row r="1361" spans="1:15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</row>
    <row r="1362" spans="1:15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</row>
    <row r="1363" spans="1:15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</row>
    <row r="1364" spans="1:15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</row>
    <row r="1365" spans="1:15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</row>
    <row r="1366" spans="1:15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</row>
    <row r="1367" spans="1:15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</row>
    <row r="1368" spans="1:15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</row>
    <row r="1369" spans="1:15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</row>
    <row r="1370" spans="1:15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</row>
    <row r="1371" spans="1:15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</row>
    <row r="1372" spans="1:15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</row>
    <row r="1373" spans="1:15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</row>
    <row r="1374" spans="1:15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</row>
    <row r="1375" spans="1:15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</row>
    <row r="1376" spans="1:15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</row>
    <row r="1377" spans="1:15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</row>
    <row r="1378" spans="1:15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</row>
    <row r="1379" spans="1:15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</row>
    <row r="1380" spans="1:15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</row>
    <row r="1381" spans="1:15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</row>
    <row r="1382" spans="1:15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</row>
    <row r="1383" spans="1:15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</row>
    <row r="1384" spans="1:15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</row>
    <row r="1385" spans="1:15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</row>
    <row r="1386" spans="1:15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</row>
    <row r="1387" spans="1:15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</row>
    <row r="1388" spans="1:15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</row>
    <row r="1389" spans="1:15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</row>
    <row r="1390" spans="1:15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</row>
    <row r="1391" spans="1:15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</row>
    <row r="1392" spans="1:15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</row>
    <row r="1393" spans="1:15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</row>
    <row r="1394" spans="1:15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</row>
    <row r="1395" spans="1:15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</row>
    <row r="1396" spans="1:15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</row>
    <row r="1397" spans="1:15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</row>
    <row r="1398" spans="1:15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</row>
    <row r="1399" spans="1:15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</row>
    <row r="1400" spans="1:15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</row>
    <row r="1401" spans="1:15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</row>
    <row r="1402" spans="1:15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</row>
    <row r="1403" spans="1:15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</row>
    <row r="1404" spans="1:15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</row>
    <row r="1405" spans="1:15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</row>
    <row r="1406" spans="1:15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</row>
    <row r="1407" spans="1:15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</row>
    <row r="1408" spans="1:15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</row>
    <row r="1409" spans="1:15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</row>
    <row r="1410" spans="1:15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</row>
    <row r="1411" spans="1:15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</row>
    <row r="1412" spans="1:15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</row>
    <row r="1413" spans="1:15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</row>
    <row r="1414" spans="1:15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</row>
    <row r="1415" spans="1:15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</row>
    <row r="1416" spans="1:15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</row>
    <row r="1417" spans="1:15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</row>
    <row r="1418" spans="1:15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</row>
    <row r="1419" spans="1:15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</row>
    <row r="1420" spans="1:15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</row>
    <row r="1421" spans="1:15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</row>
    <row r="1422" spans="1:15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</row>
    <row r="1423" spans="1:15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</row>
    <row r="1424" spans="1:15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</row>
    <row r="1425" spans="1:15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</row>
    <row r="1426" spans="1:15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</row>
    <row r="1427" spans="1:15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</row>
    <row r="1428" spans="1:15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</row>
    <row r="1429" spans="1:15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</row>
    <row r="1430" spans="1:15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</row>
    <row r="1431" spans="1:15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</row>
    <row r="1432" spans="1:15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</row>
    <row r="1433" spans="1:15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</row>
    <row r="1434" spans="1:15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</row>
    <row r="1435" spans="1:15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</row>
    <row r="1436" spans="1:15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</row>
    <row r="1437" spans="1:15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</row>
    <row r="1438" spans="1:15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</row>
    <row r="1439" spans="1:15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</row>
    <row r="1440" spans="1:15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</row>
    <row r="1441" spans="1:15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</row>
    <row r="1442" spans="1:15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</row>
    <row r="1443" spans="1:15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</row>
    <row r="1444" spans="1:15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</row>
    <row r="1445" spans="1:15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</row>
    <row r="1446" spans="1:15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</row>
    <row r="1447" spans="1:15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</row>
    <row r="1448" spans="1:15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</row>
    <row r="1449" spans="1:15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</row>
    <row r="1450" spans="1:15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</row>
    <row r="1451" spans="1:15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</row>
    <row r="1452" spans="1:15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</row>
    <row r="1453" spans="1:15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</row>
    <row r="1454" spans="1:15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</row>
    <row r="1455" spans="1:15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</row>
    <row r="1456" spans="1:15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</row>
    <row r="1457" spans="1:15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</row>
    <row r="1458" spans="1:15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</row>
    <row r="1459" spans="1:15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</row>
    <row r="1460" spans="1:15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</row>
    <row r="1461" spans="1:15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</row>
    <row r="1462" spans="1:15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</row>
    <row r="1463" spans="1:15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</row>
    <row r="1464" spans="1:15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</row>
    <row r="1465" spans="1:15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</row>
    <row r="1466" spans="1:15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</row>
    <row r="1467" spans="1:15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</row>
    <row r="1468" spans="1:15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</row>
    <row r="1469" spans="1:15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</row>
    <row r="1470" spans="1:15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</row>
    <row r="1471" spans="1:15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</row>
    <row r="1472" spans="1:15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</row>
    <row r="1473" spans="1:15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</row>
    <row r="1474" spans="1:15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</row>
    <row r="1475" spans="1:15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</row>
    <row r="1476" spans="1:15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</row>
    <row r="1477" spans="1:15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</row>
    <row r="1478" spans="1:15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</row>
    <row r="1479" spans="1:15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</row>
    <row r="1480" spans="1:15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</row>
    <row r="1481" spans="1:15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</row>
    <row r="1482" spans="1:15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</row>
    <row r="1483" spans="1:15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</row>
    <row r="1484" spans="1:15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</row>
    <row r="1485" spans="1:15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</row>
    <row r="1486" spans="1:15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</row>
    <row r="1487" spans="1:15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</row>
    <row r="1488" spans="1:15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</row>
    <row r="1489" spans="1:15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</row>
    <row r="1490" spans="1:15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</row>
    <row r="1491" spans="1:15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</row>
    <row r="1492" spans="1:15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</row>
    <row r="1493" spans="1:15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</row>
    <row r="1494" spans="1:15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</row>
    <row r="1495" spans="1:15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</row>
    <row r="1496" spans="1:15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</row>
    <row r="1497" spans="1:15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</row>
    <row r="1498" spans="1:15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</row>
    <row r="1499" spans="1:15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</row>
    <row r="1500" spans="1:15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</row>
    <row r="1501" spans="1:15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</row>
    <row r="1502" spans="1:15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</row>
    <row r="1503" spans="1:15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</row>
    <row r="1504" spans="1:15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</row>
    <row r="1505" spans="1:15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</row>
    <row r="1506" spans="1:15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</row>
    <row r="1507" spans="1:15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</row>
    <row r="1508" spans="1:15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</row>
    <row r="1509" spans="1:15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</row>
    <row r="1510" spans="1:15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</row>
    <row r="1511" spans="1:15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</row>
    <row r="1512" spans="1:15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</row>
    <row r="1513" spans="1:15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</row>
    <row r="1514" spans="1:15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</row>
    <row r="1515" spans="1:15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</row>
    <row r="1516" spans="1:15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</row>
    <row r="1517" spans="1:15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</row>
    <row r="1518" spans="1:15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</row>
    <row r="1519" spans="1:15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</row>
    <row r="1520" spans="1:15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</row>
    <row r="1521" spans="1:15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</row>
    <row r="1522" spans="1:15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</row>
    <row r="1523" spans="1:15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</row>
    <row r="1524" spans="1:15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</row>
    <row r="1525" spans="1:15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</row>
    <row r="1526" spans="1:15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</row>
    <row r="1527" spans="1:15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</row>
    <row r="1528" spans="1:15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</row>
    <row r="1529" spans="1:15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</row>
    <row r="1530" spans="1:15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</row>
    <row r="1531" spans="1:15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</row>
    <row r="1532" spans="1:15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</row>
    <row r="1533" spans="1:15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</row>
    <row r="1534" spans="1:15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</row>
    <row r="1535" spans="1:15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</row>
    <row r="1536" spans="1:15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</row>
    <row r="1537" spans="1:15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</row>
    <row r="1538" spans="1:15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</row>
    <row r="1539" spans="1:15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</row>
    <row r="1540" spans="1:15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</row>
    <row r="1541" spans="1:15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</row>
    <row r="1542" spans="1:15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</row>
    <row r="1543" spans="1:15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</row>
    <row r="1544" spans="1:15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</row>
    <row r="1545" spans="1:15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</row>
    <row r="1546" spans="1:15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</row>
    <row r="1547" spans="1:15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</row>
    <row r="1548" spans="1:15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</row>
    <row r="1549" spans="1:15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</row>
    <row r="1550" spans="1:15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</row>
    <row r="1551" spans="1:15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</row>
    <row r="1552" spans="1:15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</row>
    <row r="1553" spans="1:15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</row>
    <row r="1554" spans="1:15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</row>
    <row r="1555" spans="1:15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</row>
    <row r="1556" spans="1:15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</row>
    <row r="1557" spans="1:15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</row>
    <row r="1558" spans="1:15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</row>
    <row r="1559" spans="1:15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</row>
    <row r="1560" spans="1:15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</row>
    <row r="1561" spans="1:15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</row>
    <row r="1562" spans="1:15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</row>
    <row r="1563" spans="1:15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</row>
    <row r="1564" spans="1:15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</row>
    <row r="1565" spans="1:15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</row>
    <row r="1566" spans="1:15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</row>
    <row r="1567" spans="1:15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</row>
    <row r="1568" spans="1:15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</row>
    <row r="1569" spans="1:15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</row>
    <row r="1570" spans="1:15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</row>
    <row r="1571" spans="1:15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</row>
    <row r="1572" spans="1:15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</row>
    <row r="1573" spans="1:15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</row>
    <row r="1574" spans="1:15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</row>
    <row r="1575" spans="1:15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</row>
    <row r="1576" spans="1:15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</row>
    <row r="1577" spans="1:15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</row>
    <row r="1578" spans="1:15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</row>
    <row r="1579" spans="1:15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</row>
    <row r="1580" spans="1:15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</row>
    <row r="1581" spans="1:15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</row>
    <row r="1582" spans="1:15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</row>
    <row r="1583" spans="1:15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</row>
    <row r="1584" spans="1:15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</row>
    <row r="1585" spans="1:15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</row>
    <row r="1586" spans="1:15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</row>
    <row r="1587" spans="1:15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</row>
    <row r="1588" spans="1:15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</row>
    <row r="1589" spans="1:15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</row>
    <row r="1590" spans="1:15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</row>
    <row r="1591" spans="1:15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</row>
    <row r="1592" spans="1:15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</row>
    <row r="1593" spans="1:15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</row>
    <row r="1594" spans="1:15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</row>
    <row r="1595" spans="1:15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</row>
    <row r="1596" spans="1:15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</row>
    <row r="1597" spans="1:15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</row>
    <row r="1598" spans="1:15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</row>
    <row r="1599" spans="1:15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</row>
    <row r="1600" spans="1:15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</row>
    <row r="1601" spans="1:15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</row>
    <row r="1602" spans="1:15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</row>
    <row r="1603" spans="1:15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</row>
    <row r="1604" spans="1:15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</row>
    <row r="1605" spans="1:15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</row>
    <row r="1606" spans="1:15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</row>
    <row r="1607" spans="1:15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</row>
    <row r="1608" spans="1:15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</row>
    <row r="1609" spans="1:15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</row>
    <row r="1610" spans="1:15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</row>
    <row r="1611" spans="1:15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</row>
    <row r="1612" spans="1:15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</row>
    <row r="1613" spans="1:15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</row>
    <row r="1614" spans="1:15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</row>
    <row r="1615" spans="1:15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</row>
    <row r="1616" spans="1:15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</row>
    <row r="1617" spans="1:15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</row>
    <row r="1618" spans="1:15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</row>
    <row r="1619" spans="1:15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</row>
    <row r="1620" spans="1:15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</row>
    <row r="1621" spans="1:15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</row>
    <row r="1622" spans="1:15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</row>
    <row r="1623" spans="1:15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</row>
    <row r="1624" spans="1:15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</row>
    <row r="1625" spans="1:15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</row>
    <row r="1626" spans="1:15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</row>
    <row r="1627" spans="1:15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</row>
    <row r="1628" spans="1:15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</row>
    <row r="1629" spans="1:15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</row>
    <row r="1630" spans="1:15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</row>
    <row r="1631" spans="1:15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</row>
    <row r="1632" spans="1:15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</row>
    <row r="1633" spans="1:15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</row>
    <row r="1634" spans="1:15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</row>
    <row r="1635" spans="1:15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</row>
    <row r="1636" spans="1:15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</row>
    <row r="1637" spans="1:15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</row>
    <row r="1638" spans="1:15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</row>
    <row r="1639" spans="1:15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</row>
    <row r="1640" spans="1:15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</row>
    <row r="1641" spans="1:15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</row>
    <row r="1642" spans="1:15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</row>
    <row r="1643" spans="1:15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</row>
    <row r="1644" spans="1:15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</row>
    <row r="1645" spans="1:15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</row>
    <row r="1646" spans="1:15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</row>
    <row r="1647" spans="1:15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</row>
    <row r="1648" spans="1:15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</row>
    <row r="1649" spans="1:15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</row>
    <row r="1650" spans="1:15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</row>
    <row r="1651" spans="1:15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</row>
    <row r="1652" spans="1:15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</row>
    <row r="1653" spans="1:15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</row>
    <row r="1654" spans="1:15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</row>
    <row r="1655" spans="1:15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</row>
    <row r="1656" spans="1:15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</row>
    <row r="1657" spans="1:15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</row>
    <row r="1658" spans="1:15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</row>
    <row r="1659" spans="1:15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</row>
    <row r="1660" spans="1:15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</row>
    <row r="1661" spans="1:15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</row>
    <row r="1662" spans="1:15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</row>
    <row r="1663" spans="1:15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</row>
    <row r="1664" spans="1:15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</row>
    <row r="1665" spans="1:15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</row>
    <row r="1666" spans="1:15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</row>
    <row r="1667" spans="1:15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</row>
    <row r="1668" spans="1:15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</row>
    <row r="1669" spans="1:15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</row>
    <row r="1670" spans="1:15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</row>
    <row r="1671" spans="1:15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</row>
    <row r="1672" spans="1:15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</row>
    <row r="1673" spans="1:15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</row>
    <row r="1674" spans="1:15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</row>
    <row r="1675" spans="1:15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</row>
    <row r="1676" spans="1:15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</row>
    <row r="1677" spans="1:15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</row>
    <row r="1678" spans="1:15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</row>
    <row r="1679" spans="1:15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</row>
    <row r="1680" spans="1:15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</row>
    <row r="1681" spans="1:15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</row>
    <row r="1682" spans="1:15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</row>
    <row r="1683" spans="1:15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</row>
    <row r="1684" spans="1:15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</row>
    <row r="1685" spans="1:15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</row>
    <row r="1686" spans="1:15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</row>
    <row r="1687" spans="1:15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</row>
    <row r="1688" spans="1:15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</row>
    <row r="1689" spans="1:15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</row>
    <row r="1690" spans="1:15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</row>
    <row r="1691" spans="1:15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</row>
    <row r="1692" spans="1:15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</row>
    <row r="1693" spans="1:15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</row>
    <row r="1694" spans="1:15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</row>
    <row r="1695" spans="1:15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</row>
    <row r="1696" spans="1:15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</row>
    <row r="1697" spans="1:15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</row>
    <row r="1698" spans="1:15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</row>
    <row r="1699" spans="1:15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</row>
    <row r="1700" spans="1:15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</row>
    <row r="1701" spans="1:15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</row>
    <row r="1702" spans="1:15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</row>
    <row r="1703" spans="1:15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</row>
    <row r="1704" spans="1:15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</row>
    <row r="1705" spans="1:15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</row>
    <row r="1706" spans="1:15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</row>
    <row r="1707" spans="1:15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</row>
    <row r="1708" spans="1:15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</row>
    <row r="1709" spans="1:15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</row>
    <row r="1710" spans="1:15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</row>
    <row r="1711" spans="1:15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</row>
    <row r="1712" spans="1:15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</row>
    <row r="1713" spans="1:15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</row>
    <row r="1714" spans="1:15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</row>
    <row r="1715" spans="1:15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</row>
    <row r="1716" spans="1:15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</row>
    <row r="1717" spans="1:15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</row>
    <row r="1718" spans="1:15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</row>
    <row r="1719" spans="1:15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</row>
    <row r="1720" spans="1:15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</row>
    <row r="1721" spans="1:15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</row>
    <row r="1722" spans="1:15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</row>
    <row r="1723" spans="1:15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</row>
    <row r="1724" spans="1:15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</row>
    <row r="1725" spans="1:15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</row>
    <row r="1726" spans="1:15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</row>
    <row r="1727" spans="1:15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</row>
    <row r="1728" spans="1:15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</row>
    <row r="1729" spans="1:15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</row>
    <row r="1730" spans="1:15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</row>
    <row r="1731" spans="1:15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</row>
    <row r="1732" spans="1:15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</row>
    <row r="1733" spans="1:15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</row>
    <row r="1734" spans="1:15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</row>
    <row r="1735" spans="1:15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</row>
    <row r="1736" spans="1:15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</row>
    <row r="1737" spans="1:15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</row>
    <row r="1738" spans="1:15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</row>
    <row r="1739" spans="1:15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</row>
    <row r="1740" spans="1:15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</row>
    <row r="1741" spans="1:15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</row>
    <row r="1742" spans="1:15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</row>
    <row r="1743" spans="1:15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</row>
    <row r="1744" spans="1:15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</row>
    <row r="1745" spans="1:15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</row>
    <row r="1746" spans="1:15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</row>
    <row r="1747" spans="1:15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</row>
    <row r="1748" spans="1:15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</row>
    <row r="1749" spans="1:15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</row>
    <row r="1750" spans="1:15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</row>
    <row r="1751" spans="1:15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</row>
    <row r="1752" spans="1:15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</row>
    <row r="1753" spans="1:15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</row>
    <row r="1754" spans="1:15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</row>
    <row r="1755" spans="1:15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</row>
    <row r="1756" spans="1:15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</row>
    <row r="1757" spans="1:15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</row>
    <row r="1758" spans="1:15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</row>
    <row r="1759" spans="1:15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</row>
    <row r="1760" spans="1:15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</row>
    <row r="1761" spans="1:15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</row>
    <row r="1762" spans="1:15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</row>
    <row r="1763" spans="1:15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</row>
    <row r="1764" spans="1:15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</row>
    <row r="1765" spans="1:15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</row>
    <row r="1766" spans="1:15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</row>
    <row r="1767" spans="1:15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</row>
    <row r="1768" spans="1:15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</row>
    <row r="1769" spans="1:15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</row>
    <row r="1770" spans="1:15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</row>
    <row r="1771" spans="1:15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</row>
    <row r="1772" spans="1:15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</row>
    <row r="1773" spans="1:15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</row>
    <row r="1774" spans="1:15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</row>
    <row r="1775" spans="1:15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</row>
    <row r="1776" spans="1:15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</row>
    <row r="1777" spans="1:15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</row>
    <row r="1778" spans="1:15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</row>
    <row r="1779" spans="1:15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</row>
    <row r="1780" spans="1:15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</row>
    <row r="1781" spans="1:15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</row>
    <row r="1782" spans="1:15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</row>
    <row r="1783" spans="1:15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</row>
    <row r="1784" spans="1:15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</row>
    <row r="1785" spans="1:15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</row>
    <row r="1786" spans="1:15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</row>
    <row r="1787" spans="1:15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</row>
    <row r="1788" spans="1:15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</row>
    <row r="1789" spans="1:15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</row>
    <row r="1790" spans="1:15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</row>
    <row r="1791" spans="1:15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</row>
    <row r="1792" spans="1:15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</row>
    <row r="1793" spans="1:15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</row>
    <row r="1794" spans="1:15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</row>
    <row r="1795" spans="1:15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</row>
    <row r="1796" spans="1:15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</row>
    <row r="1797" spans="1:15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</row>
    <row r="1798" spans="1:15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</row>
    <row r="1799" spans="1:15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</row>
    <row r="1800" spans="1:15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</row>
    <row r="1801" spans="1:15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</row>
    <row r="1802" spans="1:15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</row>
    <row r="1803" spans="1:15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</row>
    <row r="1804" spans="1:15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</row>
    <row r="1805" spans="1:15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</row>
    <row r="1806" spans="1:15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</row>
    <row r="1807" spans="1:15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</row>
    <row r="1808" spans="1:15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</row>
    <row r="1809" spans="1:15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</row>
    <row r="1810" spans="1:15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</row>
    <row r="1811" spans="1:15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</row>
    <row r="1812" spans="1:15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</row>
    <row r="1813" spans="1:15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</row>
    <row r="1814" spans="1:15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</row>
    <row r="1815" spans="1:15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</row>
    <row r="1816" spans="1:15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</row>
    <row r="1817" spans="1:15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</row>
    <row r="1818" spans="1:15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</row>
    <row r="1819" spans="1:15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</row>
    <row r="1820" spans="1:15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</row>
    <row r="1821" spans="1:15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</row>
    <row r="1822" spans="1:15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</row>
    <row r="1823" spans="1:15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</row>
    <row r="1824" spans="1:15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</row>
    <row r="1825" spans="1:15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</row>
    <row r="1826" spans="1:15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</row>
    <row r="1827" spans="1:15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</row>
    <row r="1828" spans="1:15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</row>
    <row r="1829" spans="1:15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</row>
    <row r="1830" spans="1:15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</row>
    <row r="1831" spans="1:15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</row>
    <row r="1832" spans="1:15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</row>
    <row r="1833" spans="1:15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</row>
    <row r="1834" spans="1:15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</row>
    <row r="1835" spans="1:15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</row>
    <row r="1836" spans="1:15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</row>
    <row r="1837" spans="1:15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</row>
    <row r="1838" spans="1:15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</row>
    <row r="1839" spans="1:15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</row>
    <row r="1840" spans="1:15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</row>
    <row r="1841" spans="1:15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</row>
    <row r="1842" spans="1:15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</row>
    <row r="1843" spans="1:15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</row>
    <row r="1844" spans="1:15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</row>
    <row r="1845" spans="1:15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</row>
    <row r="1846" spans="1:15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</row>
    <row r="1847" spans="1:15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</row>
    <row r="1848" spans="1:15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</row>
    <row r="1849" spans="1:15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</row>
    <row r="1850" spans="1:15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</row>
    <row r="1851" spans="1:15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</row>
    <row r="1852" spans="1:15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</row>
    <row r="1853" spans="1:15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</row>
    <row r="1854" spans="1:15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</row>
    <row r="1855" spans="1:15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</row>
    <row r="1856" spans="1:15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</row>
    <row r="1857" spans="1:15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</row>
    <row r="1858" spans="1:15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</row>
    <row r="1859" spans="1:15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</row>
    <row r="1860" spans="1:15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</row>
    <row r="1861" spans="1:15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</row>
    <row r="1862" spans="1:15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</row>
    <row r="1863" spans="1:15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</row>
    <row r="1864" spans="1:15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</row>
    <row r="1865" spans="1:15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</row>
    <row r="1866" spans="1:15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</row>
    <row r="1867" spans="1:15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</row>
    <row r="1868" spans="1:15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</row>
    <row r="1869" spans="1:15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</row>
    <row r="1870" spans="1:15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</row>
    <row r="1871" spans="1:15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</row>
    <row r="1872" spans="1:15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</row>
    <row r="1873" spans="1:15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</row>
    <row r="1874" spans="1:15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</row>
    <row r="1875" spans="1:15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</row>
    <row r="1876" spans="1:15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</row>
    <row r="1877" spans="1:15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</row>
    <row r="1878" spans="1:15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</row>
    <row r="1879" spans="1:15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</row>
    <row r="1880" spans="1:15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</row>
    <row r="1881" spans="1:15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</row>
    <row r="1882" spans="1:15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</row>
    <row r="1883" spans="1:15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</row>
    <row r="1884" spans="1:15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</row>
    <row r="1885" spans="1:15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</row>
    <row r="1886" spans="1:15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</row>
    <row r="1887" spans="1:15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</row>
    <row r="1888" spans="1:15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</row>
    <row r="1889" spans="1:15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</row>
    <row r="1890" spans="1:15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</row>
    <row r="1891" spans="1:15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</row>
    <row r="1892" spans="1:15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</row>
    <row r="1893" spans="1:15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</row>
    <row r="1894" spans="1:15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</row>
    <row r="1895" spans="1:15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</row>
    <row r="1896" spans="1:15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</row>
    <row r="1897" spans="1:15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</row>
    <row r="1898" spans="1:15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</row>
    <row r="1899" spans="1:15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</row>
    <row r="1900" spans="1:15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</row>
    <row r="1901" spans="1:15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</row>
    <row r="1902" spans="1:15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</row>
    <row r="1903" spans="1:15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</row>
    <row r="1904" spans="1:15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</row>
    <row r="1905" spans="1:15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</row>
    <row r="1906" spans="1:15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</row>
    <row r="1907" spans="1:15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</row>
    <row r="1908" spans="1:15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</row>
    <row r="1909" spans="1:15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</row>
    <row r="1910" spans="1:15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</row>
    <row r="1911" spans="1:15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</row>
    <row r="1912" spans="1:15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</row>
    <row r="1913" spans="1:15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</row>
    <row r="1914" spans="1:15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</row>
    <row r="1915" spans="1:15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</row>
    <row r="1916" spans="1:15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</row>
    <row r="1917" spans="1:15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</row>
    <row r="1918" spans="1:15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</row>
    <row r="1919" spans="1:15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</row>
    <row r="1920" spans="1:15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</row>
    <row r="1921" spans="1:15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</row>
    <row r="1922" spans="1:15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</row>
    <row r="1923" spans="1:15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</row>
    <row r="1924" spans="1:15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</row>
    <row r="1925" spans="1:15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</row>
    <row r="1926" spans="1:15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</row>
    <row r="1927" spans="1:15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</row>
    <row r="1928" spans="1:15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</row>
    <row r="1929" spans="1:15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</row>
    <row r="1930" spans="1:15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</row>
    <row r="1931" spans="1:15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</row>
    <row r="1932" spans="1:15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</row>
    <row r="1933" spans="1:15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</row>
    <row r="1934" spans="1:15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</row>
    <row r="1935" spans="1:15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</row>
    <row r="1936" spans="1:15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</row>
    <row r="1937" spans="1:15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</row>
    <row r="1938" spans="1:15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</row>
    <row r="1939" spans="1:15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</row>
    <row r="1940" spans="1:15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</row>
    <row r="1941" spans="1:15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</row>
    <row r="1942" spans="1:15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</row>
    <row r="1943" spans="1:15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</row>
    <row r="1944" spans="1:15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</row>
    <row r="1945" spans="1:15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</row>
    <row r="1946" spans="1:15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</row>
    <row r="1947" spans="1:15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</row>
    <row r="1948" spans="1:15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</row>
    <row r="1949" spans="1:15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</row>
    <row r="1950" spans="1:15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</row>
    <row r="1951" spans="1:15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</row>
    <row r="1952" spans="1:15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</row>
    <row r="1953" spans="1:15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</row>
    <row r="1954" spans="1:15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</row>
    <row r="1955" spans="1:15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</row>
    <row r="1956" spans="1:15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</row>
    <row r="1957" spans="1:15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</row>
    <row r="1958" spans="1:15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</row>
    <row r="1959" spans="1:15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</row>
    <row r="1960" spans="1:15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</row>
    <row r="1961" spans="1:15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</row>
    <row r="1962" spans="1:15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</row>
    <row r="1963" spans="1:15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</row>
    <row r="1964" spans="1:15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</row>
    <row r="1965" spans="1:15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</row>
    <row r="1966" spans="1:15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</row>
    <row r="1967" spans="1:15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</row>
    <row r="1968" spans="1:15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</row>
    <row r="1969" spans="1:15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</row>
    <row r="1970" spans="1:15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</row>
    <row r="1971" spans="1:15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</row>
    <row r="1972" spans="1:15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</row>
    <row r="1973" spans="1:15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</row>
    <row r="1974" spans="1:15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</row>
    <row r="1975" spans="1:15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</row>
    <row r="1976" spans="1:15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</row>
    <row r="1977" spans="1:15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</row>
    <row r="1978" spans="1:15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</row>
    <row r="1979" spans="1:15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</row>
    <row r="1980" spans="1:15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</row>
    <row r="1981" spans="1:15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</row>
    <row r="1982" spans="1:15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</row>
    <row r="1983" spans="1:15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</row>
    <row r="1984" spans="1:15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</row>
    <row r="1985" spans="1:15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</row>
    <row r="1986" spans="1:15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</row>
    <row r="1987" spans="1:15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</row>
    <row r="1988" spans="1:15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</row>
    <row r="1989" spans="1:15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</row>
    <row r="1990" spans="1:15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</row>
    <row r="1991" spans="1:15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</row>
    <row r="1992" spans="1:15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</row>
    <row r="1993" spans="1:15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</row>
    <row r="1994" spans="1:15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</row>
    <row r="1995" spans="1:15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</row>
    <row r="1996" spans="1:15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</row>
    <row r="1997" spans="1:15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</row>
    <row r="1998" spans="1:15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</row>
    <row r="1999" spans="1:15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</row>
    <row r="2000" spans="1:15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</row>
    <row r="2001" spans="1:15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</row>
    <row r="2002" spans="1:15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</row>
    <row r="2003" spans="1:15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</row>
    <row r="2004" spans="1:15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</row>
    <row r="2005" spans="1:15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</row>
    <row r="2006" spans="1:15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</row>
    <row r="2007" spans="1:15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</row>
    <row r="2008" spans="1:15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</row>
    <row r="2009" spans="1:15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</row>
    <row r="2010" spans="1:15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</row>
    <row r="2011" spans="1:15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</row>
    <row r="2012" spans="1:15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</row>
    <row r="2013" spans="1:15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</row>
    <row r="2014" spans="1:15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</row>
    <row r="2015" spans="1:15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</row>
    <row r="2016" spans="1:15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</row>
    <row r="2017" spans="1:15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</row>
    <row r="2018" spans="1:15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</row>
    <row r="2019" spans="1:15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</row>
    <row r="2020" spans="1:15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</row>
    <row r="2021" spans="1:15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</row>
    <row r="2022" spans="1:15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</row>
    <row r="2023" spans="1:15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</row>
    <row r="2024" spans="1:15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</row>
    <row r="2025" spans="1:15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</row>
    <row r="2026" spans="1:15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</row>
    <row r="2027" spans="1:15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</row>
    <row r="2028" spans="1:15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</row>
    <row r="2029" spans="1:15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</row>
    <row r="2030" spans="1:15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</row>
    <row r="2031" spans="1:15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</row>
    <row r="2032" spans="1:15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</row>
    <row r="2033" spans="1:15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</row>
    <row r="2034" spans="1:15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</row>
    <row r="2035" spans="1:15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</row>
    <row r="2036" spans="1:15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</row>
    <row r="2037" spans="1:15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</row>
    <row r="2038" spans="1:15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</row>
    <row r="2039" spans="1:15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</row>
    <row r="2040" spans="1:15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</row>
    <row r="2041" spans="1:15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</row>
    <row r="2042" spans="1:15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</row>
    <row r="2043" spans="1:15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</row>
    <row r="2044" spans="1:15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</row>
    <row r="2045" spans="1:15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</row>
    <row r="2046" spans="1:15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</row>
    <row r="2047" spans="1:15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</row>
    <row r="2048" spans="1:15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</row>
    <row r="2049" spans="1:15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</row>
    <row r="2050" spans="1:15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</row>
    <row r="2051" spans="1:15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</row>
    <row r="2052" spans="1:15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</row>
    <row r="2053" spans="1:15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</row>
    <row r="2054" spans="1:15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</row>
    <row r="2055" spans="1:15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</row>
    <row r="2056" spans="1:15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</row>
    <row r="2057" spans="1:15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</row>
    <row r="2058" spans="1:15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</row>
    <row r="2059" spans="1:15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</row>
    <row r="2060" spans="1:15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</row>
    <row r="2061" spans="1:15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</row>
    <row r="2062" spans="1:15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</row>
    <row r="2063" spans="1:15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</row>
    <row r="2064" spans="1:15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</row>
    <row r="2065" spans="1:15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</row>
    <row r="2066" spans="1:15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</row>
    <row r="2067" spans="1:15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</row>
    <row r="2068" spans="1:15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</row>
    <row r="2069" spans="1:15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</row>
    <row r="2070" spans="1:15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</row>
    <row r="2071" spans="1:15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</row>
    <row r="2072" spans="1:15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</row>
    <row r="2073" spans="1:15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</row>
    <row r="2074" spans="1:15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</row>
    <row r="2075" spans="1:15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</row>
    <row r="2076" spans="1:15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</row>
    <row r="2077" spans="1:15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</row>
    <row r="2078" spans="1:15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</row>
    <row r="2079" spans="1:15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</row>
    <row r="2080" spans="1:15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</row>
    <row r="2081" spans="1:15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</row>
    <row r="2082" spans="1:15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</row>
    <row r="2083" spans="1:15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</row>
    <row r="2084" spans="1:15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</row>
    <row r="2085" spans="1:15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</row>
    <row r="2086" spans="1:15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</row>
    <row r="2087" spans="1:15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</row>
    <row r="2088" spans="1:15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</row>
    <row r="2089" spans="1:15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</row>
    <row r="2090" spans="1:15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</row>
    <row r="2091" spans="1:15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</row>
    <row r="2092" spans="1:15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</row>
    <row r="2093" spans="1:15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</row>
    <row r="2094" spans="1:15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</row>
    <row r="2095" spans="1:15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</row>
    <row r="2096" spans="1:15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</row>
    <row r="2097" spans="1:15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</row>
    <row r="2098" spans="1:15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</row>
    <row r="2099" spans="1:15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</row>
    <row r="2100" spans="1:15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</row>
    <row r="2101" spans="1:15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</row>
    <row r="2102" spans="1:15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</row>
    <row r="2103" spans="1:15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</row>
    <row r="2104" spans="1:15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</row>
    <row r="2105" spans="1:15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</row>
    <row r="2106" spans="1:15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</row>
    <row r="2107" spans="1:15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</row>
    <row r="2108" spans="1:15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</row>
    <row r="2109" spans="1:15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</row>
    <row r="2110" spans="1:15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</row>
    <row r="2111" spans="1:15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</row>
    <row r="2112" spans="1:15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</row>
    <row r="2113" spans="1:15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</row>
    <row r="2114" spans="1:15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</row>
    <row r="2115" spans="1:15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</row>
    <row r="2116" spans="1:15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</row>
    <row r="2117" spans="1:15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</row>
    <row r="2118" spans="1:15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</row>
    <row r="2119" spans="1:15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</row>
    <row r="2120" spans="1:15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</row>
    <row r="2121" spans="1:15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</row>
    <row r="2122" spans="1:15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</row>
    <row r="2123" spans="1:15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</row>
    <row r="2124" spans="1:15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</row>
    <row r="2125" spans="1:15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</row>
    <row r="2126" spans="1:15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</row>
    <row r="2127" spans="1:15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</row>
    <row r="2128" spans="1:15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</row>
    <row r="2129" spans="1:15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</row>
    <row r="2130" spans="1:15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</row>
    <row r="2131" spans="1:15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</row>
    <row r="2132" spans="1:15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</row>
    <row r="2133" spans="1:15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</row>
    <row r="2134" spans="1:15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</row>
    <row r="2135" spans="1:15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</row>
    <row r="2136" spans="1:15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</row>
    <row r="2137" spans="1:15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</row>
    <row r="2138" spans="1:15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</row>
    <row r="2139" spans="1:15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</row>
    <row r="2140" spans="1:15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</row>
    <row r="2141" spans="1:15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</row>
    <row r="2142" spans="1:15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</row>
    <row r="2143" spans="1:15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</row>
    <row r="2144" spans="1:15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</row>
    <row r="2145" spans="1:15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</row>
    <row r="2146" spans="1:15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</row>
    <row r="2147" spans="1:15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</row>
    <row r="2148" spans="1:15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</row>
    <row r="2149" spans="1:15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</row>
    <row r="2150" spans="1:15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</row>
    <row r="2151" spans="1:15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</row>
    <row r="2152" spans="1:15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</row>
    <row r="2153" spans="1:15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</row>
    <row r="2154" spans="1:15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</row>
    <row r="2155" spans="1:15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</row>
    <row r="2156" spans="1:15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</row>
    <row r="2157" spans="1:15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</row>
    <row r="2158" spans="1:15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</row>
    <row r="2159" spans="1:15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</row>
    <row r="2160" spans="1:15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</row>
    <row r="2161" spans="1:15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</row>
    <row r="2162" spans="1:15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</row>
    <row r="2163" spans="1:15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</row>
    <row r="2164" spans="1:15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</row>
    <row r="2165" spans="1:15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</row>
    <row r="2166" spans="1:15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</row>
    <row r="2167" spans="1:15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</row>
    <row r="2168" spans="1:15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</row>
    <row r="2169" spans="1:15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</row>
    <row r="2170" spans="1:15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</row>
    <row r="2171" spans="1:15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</row>
    <row r="2172" spans="1:15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</row>
    <row r="2173" spans="1:15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</row>
    <row r="2174" spans="1:15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</row>
    <row r="2175" spans="1:15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</row>
    <row r="2176" spans="1:15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</row>
    <row r="2177" spans="1:15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</row>
    <row r="2178" spans="1:15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</row>
    <row r="2179" spans="1:15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</row>
    <row r="2180" spans="1:15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</row>
    <row r="2181" spans="1:15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</row>
    <row r="2182" spans="1:15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</row>
    <row r="2183" spans="1:15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</row>
    <row r="2184" spans="1:15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</row>
    <row r="2185" spans="1:15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</row>
    <row r="2186" spans="1:15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</row>
    <row r="2187" spans="1:15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</row>
    <row r="2188" spans="1:15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</row>
    <row r="2189" spans="1:15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</row>
    <row r="2190" spans="1:15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</row>
    <row r="2191" spans="1:15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</row>
    <row r="2192" spans="1:15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</row>
    <row r="2193" spans="1:15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</row>
    <row r="2194" spans="1:15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</row>
    <row r="2195" spans="1:15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</row>
    <row r="2196" spans="1:15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</row>
    <row r="2197" spans="1:15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</row>
    <row r="2198" spans="1:15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</row>
    <row r="2199" spans="1:15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</row>
    <row r="2200" spans="1:15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</row>
    <row r="2201" spans="1:15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</row>
    <row r="2202" spans="1:15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</row>
    <row r="2203" spans="1:15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</row>
    <row r="2204" spans="1:15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</row>
    <row r="2205" spans="1:15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</row>
    <row r="2206" spans="1:15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</row>
    <row r="2207" spans="1:15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</row>
    <row r="2208" spans="1:15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</row>
    <row r="2209" spans="1:15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</row>
    <row r="2210" spans="1:15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</row>
    <row r="2211" spans="1:15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</row>
    <row r="2212" spans="1:15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</row>
    <row r="2213" spans="1:15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</row>
    <row r="2214" spans="1:15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</row>
    <row r="2215" spans="1:15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</row>
    <row r="2216" spans="1:15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</row>
    <row r="2217" spans="1:15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</row>
    <row r="2218" spans="1:15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</row>
    <row r="2219" spans="1:15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</row>
    <row r="2220" spans="1:15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</row>
    <row r="2221" spans="1:15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</row>
    <row r="2222" spans="1:15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</row>
    <row r="2223" spans="1:15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</row>
    <row r="2224" spans="1:15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</row>
    <row r="2225" spans="1:15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</row>
    <row r="2226" spans="1:15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</row>
    <row r="2227" spans="1:15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</row>
    <row r="2228" spans="1:15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</row>
    <row r="2229" spans="1:15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</row>
    <row r="2230" spans="1:15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</row>
    <row r="2231" spans="1:15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</row>
    <row r="2232" spans="1:15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</row>
    <row r="2233" spans="1:15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</row>
    <row r="2234" spans="1:15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</row>
    <row r="2235" spans="1:15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</row>
    <row r="2236" spans="1:15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</row>
    <row r="2237" spans="1:15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</row>
    <row r="2238" spans="1:15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</row>
    <row r="2239" spans="1:15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</row>
    <row r="2240" spans="1:15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</row>
    <row r="2241" spans="1:15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</row>
    <row r="2242" spans="1:15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</row>
    <row r="2243" spans="1:15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</row>
    <row r="2244" spans="1:15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</row>
    <row r="2245" spans="1:15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</row>
    <row r="2246" spans="1:15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</row>
    <row r="2247" spans="1:15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</row>
    <row r="2248" spans="1:15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</row>
    <row r="2249" spans="1:15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</row>
    <row r="2250" spans="1:15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</row>
    <row r="2251" spans="1:15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</row>
    <row r="2252" spans="1:15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</row>
    <row r="2253" spans="1:15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</row>
    <row r="2254" spans="1:15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</row>
    <row r="2255" spans="1:15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</row>
    <row r="2256" spans="1:15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</row>
    <row r="2257" spans="1:15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</row>
    <row r="2258" spans="1:15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</row>
    <row r="2259" spans="1:15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</row>
    <row r="2260" spans="1:15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</row>
    <row r="2261" spans="1:15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</row>
    <row r="2262" spans="1:15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</row>
    <row r="2263" spans="1:15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</row>
    <row r="2264" spans="1:15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</row>
    <row r="2265" spans="1:15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</row>
    <row r="2266" spans="1:15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</row>
    <row r="2267" spans="1:15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</row>
    <row r="2268" spans="1:15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</row>
    <row r="2269" spans="1:15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</row>
    <row r="2270" spans="1:15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</row>
    <row r="2271" spans="1:15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</row>
    <row r="2272" spans="1:15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</row>
    <row r="2273" spans="1:15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</row>
    <row r="2274" spans="1:15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</row>
    <row r="2275" spans="1:15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</row>
    <row r="2276" spans="1:15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</row>
    <row r="2277" spans="1:15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</row>
    <row r="2278" spans="1:15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</row>
    <row r="2279" spans="1:15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</row>
    <row r="2280" spans="1:15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</row>
    <row r="2281" spans="1:15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</row>
    <row r="2282" spans="1:15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</row>
    <row r="2283" spans="1:15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</row>
    <row r="2284" spans="1:15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</row>
    <row r="2285" spans="1:15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</row>
    <row r="2286" spans="1:15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</row>
    <row r="2287" spans="1:15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</row>
    <row r="2288" spans="1:15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</row>
    <row r="2289" spans="1:15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</row>
    <row r="2290" spans="1:15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</row>
    <row r="2291" spans="1:15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</row>
    <row r="2292" spans="1:15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</row>
    <row r="2293" spans="1:15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</row>
    <row r="2294" spans="1:15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</row>
    <row r="2295" spans="1:15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</row>
    <row r="2296" spans="1:15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</row>
    <row r="2297" spans="1:15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</row>
    <row r="2298" spans="1:15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</row>
    <row r="2299" spans="1:15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</row>
    <row r="2300" spans="1:15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</row>
    <row r="2301" spans="1:15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</row>
    <row r="2302" spans="1:15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</row>
    <row r="2303" spans="1:15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</row>
    <row r="2304" spans="1:15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</row>
    <row r="2305" spans="1:15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</row>
    <row r="2306" spans="1:15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</row>
    <row r="2307" spans="1:15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</row>
    <row r="2308" spans="1:15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</row>
    <row r="2309" spans="1:15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</row>
    <row r="2310" spans="1:15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</row>
    <row r="2311" spans="1:15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</row>
    <row r="2312" spans="1:15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</row>
    <row r="2313" spans="1:15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</row>
    <row r="2314" spans="1:15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</row>
    <row r="2315" spans="1:15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</row>
    <row r="2316" spans="1:15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</row>
    <row r="2317" spans="1:15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</row>
    <row r="2318" spans="1:15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</row>
    <row r="2319" spans="1:15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</row>
    <row r="2320" spans="1:15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</row>
    <row r="2321" spans="1:15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</row>
    <row r="2322" spans="1:15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</row>
    <row r="2323" spans="1:15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</row>
    <row r="2324" spans="1:15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</row>
    <row r="2325" spans="1:15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</row>
    <row r="2326" spans="1:15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</row>
    <row r="2327" spans="1:15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</row>
    <row r="2328" spans="1:15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</row>
    <row r="2329" spans="1:15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</row>
    <row r="2330" spans="1:15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</row>
    <row r="2331" spans="1:15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</row>
    <row r="2332" spans="1:15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</row>
    <row r="2333" spans="1:15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</row>
    <row r="2334" spans="1:15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</row>
    <row r="2335" spans="1:15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</row>
    <row r="2336" spans="1:15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</row>
    <row r="2337" spans="1:15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</row>
    <row r="2338" spans="1:15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</row>
    <row r="2339" spans="1:15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</row>
    <row r="2340" spans="1:15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</row>
    <row r="2341" spans="1:15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</row>
    <row r="2342" spans="1:15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</row>
    <row r="2343" spans="1:15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</row>
    <row r="2344" spans="1:15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</row>
    <row r="2345" spans="1:15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</row>
    <row r="2346" spans="1:15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</row>
    <row r="2347" spans="1:15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</row>
    <row r="2348" spans="1:15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</row>
    <row r="2349" spans="1:15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</row>
    <row r="2350" spans="1:15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</row>
    <row r="2351" spans="1:15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</row>
    <row r="2352" spans="1:15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</row>
    <row r="2353" spans="1:15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</row>
    <row r="2354" spans="1:15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</row>
    <row r="2355" spans="1:15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</row>
    <row r="2356" spans="1:15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</row>
    <row r="2357" spans="1:15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</row>
    <row r="2358" spans="1:15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</row>
    <row r="2359" spans="1:15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</row>
    <row r="2360" spans="1:15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</row>
    <row r="2361" spans="1:15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</row>
    <row r="2362" spans="1:15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</row>
    <row r="2363" spans="1:15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</row>
    <row r="2364" spans="1:15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</row>
    <row r="2365" spans="1:15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</row>
    <row r="2366" spans="1:15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</row>
    <row r="2367" spans="1:15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</row>
    <row r="2368" spans="1:15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</row>
    <row r="2369" spans="1:15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</row>
    <row r="2370" spans="1:15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</row>
    <row r="2371" spans="1:15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</row>
    <row r="2372" spans="1:15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</row>
    <row r="2373" spans="1:15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</row>
    <row r="2374" spans="1:15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</row>
    <row r="2375" spans="1:15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</row>
    <row r="2376" spans="1:15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</row>
    <row r="2377" spans="1:15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</row>
    <row r="2378" spans="1:15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</row>
    <row r="2379" spans="1:15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</row>
    <row r="2380" spans="1:15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</row>
    <row r="2381" spans="1:15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</row>
    <row r="2382" spans="1:15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</row>
    <row r="2383" spans="1:15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</row>
    <row r="2384" spans="1:15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</row>
    <row r="2385" spans="1:15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</row>
    <row r="2386" spans="1:15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</row>
    <row r="2387" spans="1:15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</row>
    <row r="2388" spans="1:15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</row>
    <row r="2389" spans="1:15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</row>
    <row r="2390" spans="1:15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</row>
    <row r="2391" spans="1:15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</row>
    <row r="2392" spans="1:15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</row>
    <row r="2393" spans="1:15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</row>
    <row r="2394" spans="1:15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</row>
    <row r="2395" spans="1:15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</row>
    <row r="2396" spans="1:15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</row>
    <row r="2397" spans="1:15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</row>
    <row r="2398" spans="1:15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</row>
    <row r="2399" spans="1:15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</row>
    <row r="2400" spans="1:15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</row>
    <row r="2401" spans="1:15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</row>
    <row r="2402" spans="1:15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</row>
    <row r="2403" spans="1:15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</row>
    <row r="2404" spans="1:15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</row>
    <row r="2405" spans="1:15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</row>
    <row r="2406" spans="1:15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</row>
    <row r="2407" spans="1:15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</row>
    <row r="2408" spans="1:15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</row>
    <row r="2409" spans="1:15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</row>
    <row r="2410" spans="1:15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</row>
    <row r="2411" spans="1:15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</row>
    <row r="2412" spans="1:15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</row>
    <row r="2413" spans="1:15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</row>
    <row r="2414" spans="1:15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</row>
    <row r="2415" spans="1:15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</row>
    <row r="2416" spans="1:15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</row>
    <row r="2417" spans="1:15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</row>
    <row r="2418" spans="1:15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</row>
    <row r="2419" spans="1:15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</row>
    <row r="2420" spans="1:15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</row>
    <row r="2421" spans="1:15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</row>
    <row r="2422" spans="1:15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</row>
    <row r="2423" spans="1:15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</row>
    <row r="2424" spans="1:15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</row>
    <row r="2425" spans="1:15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</row>
    <row r="2426" spans="1:15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</row>
    <row r="2427" spans="1:15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</row>
    <row r="2428" spans="1:15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</row>
    <row r="2429" spans="1:15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</row>
    <row r="2430" spans="1:15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</row>
    <row r="2431" spans="1:15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</row>
    <row r="2432" spans="1:15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</row>
    <row r="2433" spans="1:15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</row>
    <row r="2434" spans="1:15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</row>
    <row r="2435" spans="1:15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</row>
    <row r="2436" spans="1:15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</row>
    <row r="2437" spans="1:15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</row>
    <row r="2438" spans="1:15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</row>
    <row r="2439" spans="1:15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</row>
    <row r="2440" spans="1:15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</row>
    <row r="2441" spans="1:15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</row>
    <row r="2442" spans="1:15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</row>
    <row r="2443" spans="1:15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</row>
    <row r="2444" spans="1:15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</row>
    <row r="2445" spans="1:15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</row>
    <row r="2446" spans="1:15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</row>
    <row r="2447" spans="1:15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</row>
    <row r="2448" spans="1:15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</row>
    <row r="2449" spans="1:15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</row>
    <row r="2450" spans="1:15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</row>
    <row r="2451" spans="1:15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</row>
    <row r="2452" spans="1:15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</row>
    <row r="2453" spans="1:15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</row>
    <row r="2454" spans="1:15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</row>
    <row r="2455" spans="1:15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</row>
    <row r="2456" spans="1:15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</row>
    <row r="2457" spans="1:15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</row>
    <row r="2458" spans="1:15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</row>
    <row r="2459" spans="1:15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</row>
    <row r="2460" spans="1:15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</row>
    <row r="2461" spans="1:15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</row>
    <row r="2462" spans="1:15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</row>
    <row r="2463" spans="1:15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</row>
    <row r="2464" spans="1:15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</row>
    <row r="2465" spans="1:15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</row>
    <row r="2466" spans="1:15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</row>
    <row r="2467" spans="1:15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</row>
    <row r="2468" spans="1:15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</row>
    <row r="2469" spans="1:15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</row>
    <row r="2470" spans="1:15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</row>
    <row r="2471" spans="1:15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</row>
    <row r="2472" spans="1:15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</row>
    <row r="2473" spans="1:15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</row>
    <row r="2474" spans="1:15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</row>
    <row r="2475" spans="1:15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</row>
    <row r="2476" spans="1:15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</row>
    <row r="2477" spans="1:15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</row>
    <row r="2478" spans="1:15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</row>
    <row r="2479" spans="1:15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</row>
    <row r="2480" spans="1:15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</row>
    <row r="2481" spans="1:15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</row>
    <row r="2482" spans="1:15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</row>
    <row r="2483" spans="1:15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</row>
    <row r="2484" spans="1:15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</row>
    <row r="2485" spans="1:15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</row>
    <row r="2486" spans="1:15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</row>
    <row r="2487" spans="1:15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</row>
    <row r="2488" spans="1:15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</row>
    <row r="2489" spans="1:15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</row>
    <row r="2490" spans="1:15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</row>
    <row r="2491" spans="1:15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</row>
    <row r="2492" spans="1:15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</row>
    <row r="2493" spans="1:15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</row>
    <row r="2494" spans="1:15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</row>
    <row r="2495" spans="1:15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</row>
    <row r="2496" spans="1:15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</row>
    <row r="2497" spans="1:15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</row>
    <row r="2498" spans="1:15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</row>
    <row r="2499" spans="1:15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</row>
    <row r="2500" spans="1:15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</row>
    <row r="2501" spans="1:15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</row>
    <row r="2502" spans="1:15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</row>
    <row r="2503" spans="1:15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</row>
    <row r="2504" spans="1:15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</row>
    <row r="2505" spans="1:15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</row>
    <row r="2506" spans="1:15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</row>
    <row r="2507" spans="1:15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</row>
    <row r="2508" spans="1:15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</row>
    <row r="2509" spans="1:15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</row>
    <row r="2510" spans="1:15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</row>
    <row r="2511" spans="1:15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</row>
    <row r="2512" spans="1:15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</row>
    <row r="2513" spans="1:15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</row>
    <row r="2514" spans="1:15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</row>
    <row r="2515" spans="1:15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</row>
    <row r="2516" spans="1:15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</row>
    <row r="2517" spans="1:15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</row>
    <row r="2518" spans="1:15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</row>
    <row r="2519" spans="1:15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</row>
    <row r="2520" spans="1:15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</row>
    <row r="2521" spans="1:15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</row>
    <row r="2522" spans="1:15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</row>
    <row r="2523" spans="1:15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</row>
    <row r="2524" spans="1:15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</row>
    <row r="2525" spans="1:15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</row>
    <row r="2526" spans="1:15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</row>
    <row r="2527" spans="1:15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</row>
    <row r="2528" spans="1:15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</row>
    <row r="2529" spans="1:15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</row>
    <row r="2530" spans="1:15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</row>
    <row r="2531" spans="1:15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</row>
    <row r="2532" spans="1:15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</row>
    <row r="2533" spans="1:15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</row>
    <row r="2534" spans="1:15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</row>
    <row r="2535" spans="1:15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</row>
    <row r="2536" spans="1:15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</row>
    <row r="2537" spans="1:15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</row>
    <row r="2538" spans="1:15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</row>
    <row r="2539" spans="1:15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</row>
    <row r="2540" spans="1:15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</row>
    <row r="2541" spans="1:15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</row>
    <row r="2542" spans="1:15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</row>
    <row r="2543" spans="1:15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</row>
    <row r="2544" spans="1:15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</row>
    <row r="2545" spans="1:15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</row>
    <row r="2546" spans="1:15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</row>
    <row r="2547" spans="1:15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</row>
    <row r="2548" spans="1:15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</row>
    <row r="2549" spans="1:15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</row>
    <row r="2550" spans="1:15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</row>
    <row r="2551" spans="1:15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</row>
    <row r="2552" spans="1:15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</row>
    <row r="2553" spans="1:15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</row>
    <row r="2554" spans="1:15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</row>
    <row r="2555" spans="1:15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</row>
    <row r="2556" spans="1:15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</row>
    <row r="2557" spans="1:15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</row>
    <row r="2558" spans="1:15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</row>
    <row r="2559" spans="1:15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</row>
    <row r="2560" spans="1:15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</row>
    <row r="2561" spans="1:15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</row>
    <row r="2562" spans="1:15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</row>
    <row r="2563" spans="1:15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</row>
    <row r="2564" spans="1:15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</row>
    <row r="2565" spans="1:15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</row>
    <row r="2566" spans="1:15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</row>
    <row r="2567" spans="1:15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</row>
    <row r="2568" spans="1:15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</row>
    <row r="2569" spans="1:15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</row>
    <row r="2570" spans="1:15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</row>
    <row r="2571" spans="1:15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</row>
    <row r="2572" spans="1:15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</row>
    <row r="2573" spans="1:15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</row>
    <row r="2574" spans="1:15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</row>
    <row r="2575" spans="1:15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</row>
    <row r="2576" spans="1:15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</row>
    <row r="2577" spans="1:15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</row>
    <row r="2578" spans="1:15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</row>
    <row r="2579" spans="1:15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</row>
    <row r="2580" spans="1:15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</row>
    <row r="2581" spans="1:15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</row>
    <row r="2582" spans="1:15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</row>
    <row r="2583" spans="1:15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</row>
    <row r="2584" spans="1:15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</row>
    <row r="2585" spans="1:15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</row>
    <row r="2586" spans="1:15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</row>
    <row r="2587" spans="1:15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</row>
    <row r="2588" spans="1:15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</row>
    <row r="2589" spans="1:15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</row>
    <row r="2590" spans="1:15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</row>
    <row r="2591" spans="1:15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</row>
    <row r="2592" spans="1:15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</row>
    <row r="2593" spans="1:15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</row>
    <row r="2594" spans="1:15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</row>
    <row r="2595" spans="1:15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</row>
    <row r="2596" spans="1:15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</row>
    <row r="2597" spans="1:15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</row>
    <row r="2598" spans="1:15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</row>
    <row r="2599" spans="1:15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</row>
    <row r="2600" spans="1:15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</row>
    <row r="2601" spans="1:15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</row>
    <row r="2602" spans="1:15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</row>
    <row r="2603" spans="1:15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</row>
    <row r="2604" spans="1:15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</row>
    <row r="2605" spans="1:15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</row>
    <row r="2606" spans="1:15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</row>
    <row r="2607" spans="1:15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</row>
    <row r="2608" spans="1:15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</row>
    <row r="2609" spans="1:15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</row>
    <row r="2610" spans="1:15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</row>
    <row r="2611" spans="1:15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</row>
    <row r="2612" spans="1:15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</row>
    <row r="2613" spans="1:15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</row>
    <row r="2614" spans="1:15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</row>
    <row r="2615" spans="1:15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</row>
    <row r="2616" spans="1:15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</row>
    <row r="2617" spans="1:15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</row>
    <row r="2618" spans="1:15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</row>
    <row r="2619" spans="1:15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</row>
    <row r="2620" spans="1:15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</row>
    <row r="2621" spans="1:15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</row>
    <row r="2622" spans="1:15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</row>
    <row r="2623" spans="1:15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</row>
    <row r="2624" spans="1:15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</row>
    <row r="2625" spans="1:15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</row>
    <row r="2626" spans="1:15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</row>
    <row r="2627" spans="1:15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</row>
    <row r="2628" spans="1:15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</row>
    <row r="2629" spans="1:15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</row>
    <row r="2630" spans="1:15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</row>
    <row r="2631" spans="1:15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</row>
    <row r="2632" spans="1:15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</row>
    <row r="2633" spans="1:15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</row>
    <row r="2634" spans="1:15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</row>
    <row r="2635" spans="1:15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</row>
    <row r="2636" spans="1:15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</row>
    <row r="2637" spans="1:15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</row>
    <row r="2638" spans="1:15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</row>
    <row r="2639" spans="1:15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</row>
    <row r="2640" spans="1:15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</row>
    <row r="2641" spans="1:15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</row>
    <row r="2642" spans="1:15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</row>
    <row r="2643" spans="1:15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</row>
    <row r="2644" spans="1:15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</row>
    <row r="2645" spans="1:15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</row>
    <row r="2646" spans="1:15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</row>
    <row r="2647" spans="1:15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</row>
    <row r="2648" spans="1:15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</row>
    <row r="2649" spans="1:15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</row>
    <row r="2650" spans="1:15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</row>
    <row r="2651" spans="1:15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</row>
    <row r="2652" spans="1:15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</row>
    <row r="2653" spans="1:15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</row>
    <row r="2654" spans="1:15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</row>
    <row r="2655" spans="1:15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</row>
    <row r="2656" spans="1:15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</row>
    <row r="2657" spans="1:15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</row>
    <row r="2658" spans="1:15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</row>
    <row r="2659" spans="1:15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</row>
    <row r="2660" spans="1:15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</row>
    <row r="2661" spans="1:15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</row>
    <row r="2662" spans="1:15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</row>
    <row r="2663" spans="1:15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</row>
    <row r="2664" spans="1:15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</row>
    <row r="2665" spans="1:15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</row>
    <row r="2666" spans="1:15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</row>
    <row r="2667" spans="1:15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</row>
    <row r="2668" spans="1:15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</row>
    <row r="2669" spans="1:15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</row>
    <row r="2670" spans="1:15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</row>
    <row r="2671" spans="1:15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</row>
    <row r="2672" spans="1:15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</row>
    <row r="2673" spans="1:15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</row>
    <row r="2674" spans="1:15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</row>
    <row r="2675" spans="1:15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</row>
    <row r="2676" spans="1:15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</row>
    <row r="2677" spans="1:15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</row>
    <row r="2678" spans="1:15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</row>
    <row r="2679" spans="1:15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</row>
    <row r="2680" spans="1:15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</row>
    <row r="2681" spans="1:15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</row>
    <row r="2682" spans="1:15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</row>
    <row r="2683" spans="1:15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</row>
    <row r="2684" spans="1:15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</row>
    <row r="2685" spans="1:15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</row>
    <row r="2686" spans="1:15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</row>
    <row r="2687" spans="1:15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</row>
    <row r="2688" spans="1:15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</row>
    <row r="2689" spans="1:15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</row>
    <row r="2690" spans="1:15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</row>
    <row r="2691" spans="1:15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</row>
    <row r="2692" spans="1:15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</row>
    <row r="2693" spans="1:15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</row>
    <row r="2694" spans="1:15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</row>
    <row r="2695" spans="1:15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</row>
    <row r="2696" spans="1:15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</row>
    <row r="2697" spans="1:15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</row>
    <row r="2698" spans="1:15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</row>
    <row r="2699" spans="1:15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</row>
    <row r="2700" spans="1:15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</row>
    <row r="2701" spans="1:15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</row>
    <row r="2702" spans="1:15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</row>
    <row r="2703" spans="1:15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</row>
    <row r="2704" spans="1:15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</row>
    <row r="2705" spans="1:15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</row>
    <row r="2706" spans="1:15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</row>
    <row r="2707" spans="1:15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</row>
    <row r="2708" spans="1:15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</row>
    <row r="2709" spans="1:15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</row>
    <row r="2710" spans="1:15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</row>
    <row r="2711" spans="1:15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</row>
    <row r="2712" spans="1:15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</row>
    <row r="2713" spans="1:15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</row>
    <row r="2714" spans="1:15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</row>
    <row r="2715" spans="1:15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</row>
    <row r="2716" spans="1:15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</row>
    <row r="2717" spans="1:15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</row>
    <row r="2718" spans="1:15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</row>
    <row r="2719" spans="1:15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</row>
    <row r="2720" spans="1:15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</row>
    <row r="2721" spans="1:15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</row>
    <row r="2722" spans="1:15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</row>
    <row r="2723" spans="1:15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</row>
    <row r="2724" spans="1:15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</row>
    <row r="2725" spans="1:15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</row>
    <row r="2726" spans="1:15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</row>
    <row r="2727" spans="1:15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</row>
    <row r="2728" spans="1:15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</row>
    <row r="2729" spans="1:15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</row>
    <row r="2730" spans="1:15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</row>
    <row r="2731" spans="1:15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</row>
    <row r="2732" spans="1:15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</row>
    <row r="2733" spans="1:15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</row>
    <row r="2734" spans="1:15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</row>
    <row r="2735" spans="1:15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</row>
    <row r="2736" spans="1:15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</row>
    <row r="2737" spans="1:15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</row>
    <row r="2738" spans="1:15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</row>
    <row r="2739" spans="1:15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</row>
    <row r="2740" spans="1:15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</row>
    <row r="2741" spans="1:15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</row>
    <row r="2742" spans="1:15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</row>
    <row r="2743" spans="1:15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</row>
    <row r="2744" spans="1:15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</row>
    <row r="2745" spans="1:15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</row>
    <row r="2746" spans="1:15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</row>
    <row r="2747" spans="1:15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</row>
    <row r="2748" spans="1:15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</row>
    <row r="2749" spans="1:15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</row>
    <row r="2750" spans="1:15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</row>
    <row r="2751" spans="1:15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</row>
    <row r="2752" spans="1:15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</row>
    <row r="2753" spans="1:15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</row>
    <row r="2754" spans="1:15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</row>
    <row r="2755" spans="1:15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</row>
    <row r="2756" spans="1:15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</row>
    <row r="2757" spans="1:15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</row>
    <row r="2758" spans="1:15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</row>
    <row r="2759" spans="1:15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</row>
    <row r="2760" spans="1:15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</row>
    <row r="2761" spans="1:15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</row>
    <row r="2762" spans="1:15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</row>
    <row r="2763" spans="1:15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</row>
    <row r="2764" spans="1:15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</row>
    <row r="2765" spans="1:15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</row>
    <row r="2766" spans="1:15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</row>
    <row r="2767" spans="1:15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</row>
    <row r="2768" spans="1:15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</row>
    <row r="2769" spans="1:15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</row>
    <row r="2770" spans="1:15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</row>
    <row r="2771" spans="1:15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</row>
    <row r="2772" spans="1:15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</row>
    <row r="2773" spans="1:15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</row>
    <row r="2774" spans="1:15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</row>
    <row r="2775" spans="1:15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</row>
    <row r="2776" spans="1:15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</row>
    <row r="2777" spans="1:15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</row>
    <row r="2778" spans="1:15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</row>
    <row r="2779" spans="1:15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</row>
    <row r="2780" spans="1:15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</row>
    <row r="2781" spans="1:15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</row>
    <row r="2782" spans="1:15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</row>
    <row r="2783" spans="1:15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</row>
    <row r="2784" spans="1:15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</row>
    <row r="2785" spans="1:15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</row>
    <row r="2786" spans="1:15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</row>
    <row r="2787" spans="1:15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</row>
    <row r="2788" spans="1:15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</row>
    <row r="2789" spans="1:15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</row>
    <row r="2790" spans="1:15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</row>
    <row r="2791" spans="1:15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</row>
    <row r="2792" spans="1:15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</row>
    <row r="2793" spans="1:15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</row>
    <row r="2794" spans="1:15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</row>
    <row r="2795" spans="1:15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</row>
    <row r="2796" spans="1:15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</row>
    <row r="2797" spans="1:15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</row>
    <row r="2798" spans="1:15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</row>
    <row r="2799" spans="1:15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</row>
    <row r="2800" spans="1:15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</row>
    <row r="2801" spans="1:15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</row>
    <row r="2802" spans="1:15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</row>
    <row r="2803" spans="1:15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</row>
    <row r="2804" spans="1:15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</row>
    <row r="2805" spans="1:15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</row>
    <row r="2806" spans="1:15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</row>
    <row r="2807" spans="1:15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</row>
    <row r="2808" spans="1:15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</row>
    <row r="2809" spans="1:15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</row>
    <row r="2810" spans="1:15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</row>
    <row r="2811" spans="1:15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</row>
    <row r="2812" spans="1:15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</row>
    <row r="2813" spans="1:15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</row>
    <row r="2814" spans="1:15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</row>
    <row r="2815" spans="1:15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</row>
    <row r="2816" spans="1:15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</row>
    <row r="2817" spans="1:15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</row>
    <row r="2818" spans="1:15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</row>
    <row r="2819" spans="1:15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</row>
    <row r="2820" spans="1:15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</row>
    <row r="2821" spans="1:15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</row>
    <row r="2822" spans="1:15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</row>
    <row r="2823" spans="1:15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</row>
    <row r="2824" spans="1:15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</row>
    <row r="2825" spans="1:15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</row>
    <row r="2826" spans="1:15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</row>
    <row r="2827" spans="1:15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</row>
    <row r="2828" spans="1:15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</row>
    <row r="2829" spans="1:15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</row>
    <row r="2830" spans="1:15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</row>
    <row r="2831" spans="1:15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</row>
    <row r="2832" spans="1:15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</row>
    <row r="2833" spans="1:15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</row>
    <row r="2834" spans="1:15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</row>
    <row r="2835" spans="1:15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</row>
    <row r="2836" spans="1:15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</row>
    <row r="2837" spans="1:15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</row>
    <row r="2838" spans="1:15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</row>
    <row r="2839" spans="1:15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</row>
    <row r="2840" spans="1:15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</row>
    <row r="2841" spans="1:15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</row>
    <row r="2842" spans="1:15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</row>
    <row r="2843" spans="1:15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</row>
    <row r="2844" spans="1:15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</row>
    <row r="2845" spans="1:15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</row>
    <row r="2846" spans="1:15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</row>
    <row r="2847" spans="1:15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</row>
    <row r="2848" spans="1:15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</row>
    <row r="2849" spans="1:15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</row>
    <row r="2850" spans="1:15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</row>
    <row r="2851" spans="1:15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</row>
    <row r="2852" spans="1:15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</row>
    <row r="2853" spans="1:15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</row>
    <row r="2854" spans="1:15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</row>
    <row r="2855" spans="1:15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</row>
    <row r="2856" spans="1:15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</row>
    <row r="2857" spans="1:15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</row>
    <row r="2858" spans="1:15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</row>
    <row r="2859" spans="1:15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</row>
    <row r="2860" spans="1:15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</row>
    <row r="2861" spans="1:15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</row>
    <row r="2862" spans="1:15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</row>
    <row r="2863" spans="1:15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</row>
    <row r="2864" spans="1:15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</row>
    <row r="2865" spans="1:15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</row>
    <row r="2866" spans="1:15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</row>
    <row r="2867" spans="1:15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</row>
    <row r="2868" spans="1:15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</row>
    <row r="2869" spans="1:15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</row>
    <row r="2870" spans="1:15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</row>
    <row r="2871" spans="1:15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</row>
    <row r="2872" spans="1:15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</row>
    <row r="2873" spans="1:15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</row>
    <row r="2874" spans="1:15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</row>
    <row r="2875" spans="1:15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</row>
    <row r="2876" spans="1:15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</row>
    <row r="2877" spans="1:15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</row>
    <row r="2878" spans="1:15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</row>
    <row r="2879" spans="1:15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</row>
    <row r="2880" spans="1:15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</row>
    <row r="2881" spans="1:15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</row>
    <row r="2882" spans="1:15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</row>
    <row r="2883" spans="1:15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</row>
    <row r="2884" spans="1:15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</row>
    <row r="2885" spans="1:15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</row>
    <row r="2886" spans="1:15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</row>
    <row r="2887" spans="1:15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</row>
    <row r="2888" spans="1:15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</row>
    <row r="2889" spans="1:15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</row>
    <row r="2890" spans="1:15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</row>
    <row r="2891" spans="1:15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</row>
    <row r="2892" spans="1:15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</row>
    <row r="2893" spans="1:15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</row>
    <row r="2894" spans="1:15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</row>
    <row r="2895" spans="1:15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</row>
    <row r="2896" spans="1:15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</row>
    <row r="2897" spans="1:15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</row>
    <row r="2898" spans="1:15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</row>
    <row r="2899" spans="1:15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</row>
    <row r="2900" spans="1:15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</row>
    <row r="2901" spans="1:15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</row>
    <row r="2902" spans="1:15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</row>
    <row r="2903" spans="1:15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</row>
    <row r="2904" spans="1:15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</row>
    <row r="2905" spans="1:15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</row>
    <row r="2906" spans="1:15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</row>
    <row r="2907" spans="1:15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</row>
    <row r="2908" spans="1:15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</row>
    <row r="2909" spans="1:15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</row>
    <row r="2910" spans="1:15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</row>
    <row r="2911" spans="1:15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</row>
    <row r="2912" spans="1:15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</row>
    <row r="2913" spans="1:15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</row>
    <row r="2914" spans="1:15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</row>
    <row r="2915" spans="1:15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</row>
    <row r="2916" spans="1:15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</row>
    <row r="2917" spans="1:15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</row>
    <row r="2918" spans="1:15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</row>
    <row r="2919" spans="1:15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</row>
    <row r="2920" spans="1:15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</row>
    <row r="2921" spans="1:15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</row>
    <row r="2922" spans="1:15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</row>
    <row r="2923" spans="1:15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</row>
    <row r="2924" spans="1:15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</row>
    <row r="2925" spans="1:15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</row>
    <row r="2926" spans="1:15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</row>
    <row r="2927" spans="1:15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</row>
    <row r="2928" spans="1:15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</row>
    <row r="2929" spans="1:15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</row>
    <row r="2930" spans="1:15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</row>
    <row r="2931" spans="1:15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</row>
    <row r="2932" spans="1:15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</row>
    <row r="2933" spans="1:15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</row>
    <row r="2934" spans="1:15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</row>
    <row r="2935" spans="1:15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</row>
    <row r="2936" spans="1:15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</row>
    <row r="2937" spans="1:15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</row>
    <row r="2938" spans="1:15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</row>
    <row r="2939" spans="1:15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</row>
    <row r="2940" spans="1:15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</row>
    <row r="2941" spans="1:15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</row>
    <row r="2942" spans="1:15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</row>
    <row r="2943" spans="1:15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</row>
    <row r="2944" spans="1:15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</row>
    <row r="2945" spans="1:15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</row>
    <row r="2946" spans="1:15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</row>
    <row r="2947" spans="1:15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</row>
    <row r="2948" spans="1:15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</row>
    <row r="2949" spans="1:15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</row>
    <row r="2950" spans="1:15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</row>
    <row r="2951" spans="1:15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</row>
    <row r="2952" spans="1:15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</row>
    <row r="2953" spans="1:15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</row>
    <row r="2954" spans="1:15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</row>
    <row r="2955" spans="1:15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</row>
    <row r="2956" spans="1:15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</row>
    <row r="2957" spans="1:15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</row>
    <row r="2958" spans="1:15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</row>
    <row r="2959" spans="1:15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</row>
    <row r="2960" spans="1:15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</row>
    <row r="2961" spans="1:15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</row>
    <row r="2962" spans="1:15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</row>
    <row r="2963" spans="1:15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</row>
    <row r="2964" spans="1:15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</row>
    <row r="2965" spans="1:15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</row>
    <row r="2966" spans="1:15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</row>
    <row r="2967" spans="1:15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</row>
    <row r="2968" spans="1:15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</row>
    <row r="2969" spans="1:15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</row>
    <row r="2970" spans="1:15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</row>
    <row r="2971" spans="1:15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</row>
    <row r="2972" spans="1:15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</row>
    <row r="2973" spans="1:15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</row>
    <row r="2974" spans="1:15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</row>
    <row r="2975" spans="1:15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</row>
    <row r="2976" spans="1:15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</row>
    <row r="2977" spans="1:15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</row>
    <row r="2978" spans="1:15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</row>
    <row r="2979" spans="1:15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</row>
    <row r="2980" spans="1:15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</row>
    <row r="2981" spans="1:15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</row>
    <row r="2982" spans="1:15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</row>
    <row r="2983" spans="1:15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</row>
    <row r="2984" spans="1:15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</row>
    <row r="2985" spans="1:15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</row>
    <row r="2986" spans="1:15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</row>
    <row r="2987" spans="1:15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</row>
    <row r="2988" spans="1:15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</row>
    <row r="2989" spans="1:15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</row>
    <row r="2990" spans="1:15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</row>
    <row r="2991" spans="1:15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</row>
    <row r="2992" spans="1:15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</row>
    <row r="2993" spans="1:15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</row>
    <row r="2994" spans="1:15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</row>
    <row r="2995" spans="1:15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</row>
    <row r="2996" spans="1:15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</row>
    <row r="2997" spans="1:15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</row>
    <row r="2998" spans="1:15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</row>
    <row r="2999" spans="1:15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</row>
    <row r="3000" spans="1:15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</row>
  </sheetData>
  <sheetProtection password="BA9B" sheet="1" objects="1" scenarios="1"/>
  <phoneticPr fontId="0" type="noConversion"/>
  <conditionalFormatting sqref="C3:C78">
    <cfRule type="cellIs" dxfId="3" priority="5" stopIfTrue="1" operator="equal">
      <formula>"CBLO"</formula>
    </cfRule>
    <cfRule type="cellIs" dxfId="2" priority="6" stopIfTrue="1" operator="equal">
      <formula>"""CBLO"""</formula>
    </cfRule>
  </conditionalFormatting>
  <conditionalFormatting sqref="C39:C44">
    <cfRule type="cellIs" dxfId="1" priority="1" operator="equal">
      <formula>"CBLO"</formula>
    </cfRule>
    <cfRule type="cellIs" dxfId="0" priority="2" operator="equal">
      <formula>"""CBLO"""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52"/>
  <sheetViews>
    <sheetView topLeftCell="A31" workbookViewId="0">
      <selection activeCell="A4" sqref="A4:AN47"/>
    </sheetView>
  </sheetViews>
  <sheetFormatPr defaultRowHeight="15"/>
  <cols>
    <col min="14" max="14" width="10.85546875" bestFit="1" customWidth="1"/>
    <col min="15" max="15" width="12" bestFit="1" customWidth="1"/>
    <col min="16" max="16" width="13.7109375" bestFit="1" customWidth="1"/>
    <col min="17" max="17" width="14.140625" bestFit="1" customWidth="1"/>
    <col min="18" max="18" width="17.7109375" bestFit="1" customWidth="1"/>
    <col min="25" max="25" width="16.5703125" bestFit="1" customWidth="1"/>
    <col min="41" max="41" width="12.85546875" customWidth="1"/>
  </cols>
  <sheetData>
    <row r="1" spans="1:41">
      <c r="A1" s="12"/>
      <c r="N1" s="13"/>
      <c r="O1" s="13"/>
      <c r="P1" s="13"/>
      <c r="Q1" s="13"/>
      <c r="R1" s="13"/>
      <c r="S1" s="13"/>
      <c r="U1" s="13"/>
      <c r="Y1" s="13"/>
      <c r="AB1" s="13"/>
    </row>
    <row r="4" spans="1:41" ht="75">
      <c r="A4" t="s">
        <v>68</v>
      </c>
      <c r="B4" t="s">
        <v>16</v>
      </c>
      <c r="C4" t="s">
        <v>17</v>
      </c>
      <c r="D4" t="s">
        <v>18</v>
      </c>
      <c r="E4" t="s">
        <v>19</v>
      </c>
      <c r="F4" t="s">
        <v>20</v>
      </c>
      <c r="G4" t="s">
        <v>21</v>
      </c>
      <c r="H4" t="s">
        <v>22</v>
      </c>
      <c r="I4" t="s">
        <v>23</v>
      </c>
      <c r="J4" t="s">
        <v>24</v>
      </c>
      <c r="K4" t="s">
        <v>25</v>
      </c>
      <c r="L4" t="s">
        <v>8</v>
      </c>
      <c r="M4" t="s">
        <v>26</v>
      </c>
      <c r="N4" s="13" t="s">
        <v>27</v>
      </c>
      <c r="O4" s="13" t="s">
        <v>28</v>
      </c>
      <c r="P4" s="13" t="s">
        <v>69</v>
      </c>
      <c r="Q4" s="13" t="s">
        <v>29</v>
      </c>
      <c r="R4" s="13" t="s">
        <v>70</v>
      </c>
      <c r="S4" s="13" t="s">
        <v>31</v>
      </c>
      <c r="T4" t="s">
        <v>32</v>
      </c>
      <c r="U4" s="13" t="s">
        <v>33</v>
      </c>
      <c r="V4" t="s">
        <v>34</v>
      </c>
      <c r="W4" t="s">
        <v>35</v>
      </c>
      <c r="X4" t="s">
        <v>36</v>
      </c>
      <c r="Y4" s="13" t="s">
        <v>37</v>
      </c>
      <c r="Z4" t="s">
        <v>38</v>
      </c>
      <c r="AA4" t="s">
        <v>39</v>
      </c>
      <c r="AB4" s="13" t="s">
        <v>40</v>
      </c>
      <c r="AC4" t="s">
        <v>41</v>
      </c>
      <c r="AD4" t="s">
        <v>42</v>
      </c>
      <c r="AE4" t="s">
        <v>43</v>
      </c>
      <c r="AF4" t="s">
        <v>44</v>
      </c>
      <c r="AG4" t="s">
        <v>45</v>
      </c>
      <c r="AH4" t="s">
        <v>46</v>
      </c>
      <c r="AI4" t="s">
        <v>71</v>
      </c>
      <c r="AJ4" t="s">
        <v>72</v>
      </c>
      <c r="AK4" t="s">
        <v>30</v>
      </c>
      <c r="AL4" t="s">
        <v>47</v>
      </c>
      <c r="AM4" t="s">
        <v>48</v>
      </c>
      <c r="AN4" t="s">
        <v>49</v>
      </c>
      <c r="AO4" s="14" t="s">
        <v>0</v>
      </c>
    </row>
    <row r="5" spans="1:41">
      <c r="A5" t="s">
        <v>104</v>
      </c>
      <c r="B5" t="s">
        <v>105</v>
      </c>
      <c r="C5" t="s">
        <v>91</v>
      </c>
      <c r="D5" t="s">
        <v>92</v>
      </c>
      <c r="E5" t="s">
        <v>93</v>
      </c>
      <c r="F5" t="s">
        <v>50</v>
      </c>
      <c r="G5" t="s">
        <v>51</v>
      </c>
      <c r="I5" t="s">
        <v>60</v>
      </c>
      <c r="J5" t="s">
        <v>94</v>
      </c>
      <c r="K5" t="s">
        <v>75</v>
      </c>
      <c r="L5" t="s">
        <v>102</v>
      </c>
      <c r="M5" t="s">
        <v>102</v>
      </c>
      <c r="N5" s="13">
        <v>50000</v>
      </c>
      <c r="O5" s="13">
        <v>100.01</v>
      </c>
      <c r="P5" s="13">
        <v>5000500</v>
      </c>
      <c r="Q5" s="13">
        <v>105916.67</v>
      </c>
      <c r="R5" s="13">
        <v>5106416.67</v>
      </c>
      <c r="S5" s="13">
        <v>0</v>
      </c>
      <c r="T5" t="s">
        <v>52</v>
      </c>
      <c r="U5" s="13">
        <v>0</v>
      </c>
      <c r="W5" t="s">
        <v>106</v>
      </c>
      <c r="X5" t="s">
        <v>61</v>
      </c>
      <c r="Y5" s="13">
        <v>5000000</v>
      </c>
      <c r="AA5" t="s">
        <v>107</v>
      </c>
      <c r="AB5" s="13">
        <v>8.1960999999999995</v>
      </c>
      <c r="AC5" t="s">
        <v>108</v>
      </c>
      <c r="AE5" t="s">
        <v>55</v>
      </c>
      <c r="AF5" t="s">
        <v>62</v>
      </c>
      <c r="AG5" t="s">
        <v>62</v>
      </c>
      <c r="AH5" t="s">
        <v>54</v>
      </c>
      <c r="AK5" t="s">
        <v>74</v>
      </c>
      <c r="AO5" s="15" t="str">
        <f>IF(AA5="N",IF(F5="Secondary","Market Trade","Off Market Trade"),"Inter-scheme")</f>
        <v>Inter-scheme</v>
      </c>
    </row>
    <row r="6" spans="1:41">
      <c r="A6" t="s">
        <v>109</v>
      </c>
      <c r="B6" t="s">
        <v>110</v>
      </c>
      <c r="C6" t="s">
        <v>111</v>
      </c>
      <c r="D6" t="s">
        <v>112</v>
      </c>
      <c r="E6" t="s">
        <v>113</v>
      </c>
      <c r="F6" t="s">
        <v>50</v>
      </c>
      <c r="G6" t="s">
        <v>51</v>
      </c>
      <c r="I6" t="s">
        <v>82</v>
      </c>
      <c r="J6" t="s">
        <v>114</v>
      </c>
      <c r="K6" t="s">
        <v>73</v>
      </c>
      <c r="L6" t="s">
        <v>102</v>
      </c>
      <c r="M6" t="s">
        <v>102</v>
      </c>
      <c r="N6" s="13">
        <v>2500000</v>
      </c>
      <c r="O6" s="13">
        <v>95.846000000000004</v>
      </c>
      <c r="P6" s="13">
        <v>239615000</v>
      </c>
      <c r="Q6" s="13">
        <v>0</v>
      </c>
      <c r="R6" s="13">
        <v>239615000</v>
      </c>
      <c r="S6" s="13">
        <v>0</v>
      </c>
      <c r="T6" t="s">
        <v>115</v>
      </c>
      <c r="U6" s="13">
        <v>5000</v>
      </c>
      <c r="W6" t="s">
        <v>116</v>
      </c>
      <c r="X6" t="s">
        <v>53</v>
      </c>
      <c r="Y6" s="13">
        <v>250000000</v>
      </c>
      <c r="AA6" t="s">
        <v>54</v>
      </c>
      <c r="AB6" s="13">
        <v>8.7399000000000004</v>
      </c>
      <c r="AC6" t="s">
        <v>103</v>
      </c>
      <c r="AE6" t="s">
        <v>55</v>
      </c>
      <c r="AF6" t="s">
        <v>62</v>
      </c>
      <c r="AG6" t="s">
        <v>62</v>
      </c>
      <c r="AH6" t="s">
        <v>54</v>
      </c>
      <c r="AK6" t="s">
        <v>74</v>
      </c>
      <c r="AO6" s="15" t="str">
        <f t="shared" ref="AO6:AO29" si="0">IF(AA6="N",IF(F6="Secondary","Market Trade","Off Market Trade"),"Inter-scheme")</f>
        <v>Market Trade</v>
      </c>
    </row>
    <row r="7" spans="1:41">
      <c r="A7" t="s">
        <v>76</v>
      </c>
      <c r="B7" t="s">
        <v>117</v>
      </c>
      <c r="C7" t="s">
        <v>118</v>
      </c>
      <c r="D7" t="s">
        <v>119</v>
      </c>
      <c r="E7" t="s">
        <v>120</v>
      </c>
      <c r="F7" t="s">
        <v>50</v>
      </c>
      <c r="G7" t="s">
        <v>51</v>
      </c>
      <c r="I7" t="s">
        <v>60</v>
      </c>
      <c r="J7" t="s">
        <v>121</v>
      </c>
      <c r="K7" t="s">
        <v>75</v>
      </c>
      <c r="L7" t="s">
        <v>122</v>
      </c>
      <c r="M7" t="s">
        <v>102</v>
      </c>
      <c r="N7" s="13">
        <v>500000</v>
      </c>
      <c r="O7" s="13">
        <v>99.924999999999997</v>
      </c>
      <c r="P7" s="13">
        <v>49962500</v>
      </c>
      <c r="Q7" s="13">
        <v>1950250</v>
      </c>
      <c r="R7" s="13">
        <v>51912750</v>
      </c>
      <c r="S7" s="13">
        <v>842.7</v>
      </c>
      <c r="T7" t="s">
        <v>52</v>
      </c>
      <c r="U7" s="13">
        <v>0</v>
      </c>
      <c r="W7" t="s">
        <v>31</v>
      </c>
      <c r="X7" t="s">
        <v>61</v>
      </c>
      <c r="Y7" s="13">
        <v>50000000</v>
      </c>
      <c r="AA7" t="s">
        <v>54</v>
      </c>
      <c r="AB7" s="13">
        <v>8.0894999999999992</v>
      </c>
      <c r="AC7" t="s">
        <v>90</v>
      </c>
      <c r="AE7" t="s">
        <v>55</v>
      </c>
      <c r="AF7" t="s">
        <v>56</v>
      </c>
      <c r="AG7" t="s">
        <v>56</v>
      </c>
      <c r="AH7" t="s">
        <v>54</v>
      </c>
      <c r="AK7" t="s">
        <v>85</v>
      </c>
      <c r="AO7" s="15" t="str">
        <f t="shared" si="0"/>
        <v>Market Trade</v>
      </c>
    </row>
    <row r="8" spans="1:41">
      <c r="A8" t="s">
        <v>76</v>
      </c>
      <c r="B8" t="s">
        <v>123</v>
      </c>
      <c r="C8" t="s">
        <v>57</v>
      </c>
      <c r="D8" t="s">
        <v>58</v>
      </c>
      <c r="E8" t="s">
        <v>59</v>
      </c>
      <c r="F8" t="s">
        <v>50</v>
      </c>
      <c r="G8" t="s">
        <v>51</v>
      </c>
      <c r="I8" t="s">
        <v>60</v>
      </c>
      <c r="J8" t="s">
        <v>77</v>
      </c>
      <c r="K8" t="s">
        <v>75</v>
      </c>
      <c r="L8" t="s">
        <v>122</v>
      </c>
      <c r="M8" t="s">
        <v>102</v>
      </c>
      <c r="N8" s="13">
        <v>250000</v>
      </c>
      <c r="O8" s="13">
        <v>100.875</v>
      </c>
      <c r="P8" s="13">
        <v>25218750</v>
      </c>
      <c r="Q8" s="13">
        <v>971833.34</v>
      </c>
      <c r="R8" s="13">
        <v>26190583.34</v>
      </c>
      <c r="S8" s="13">
        <v>421.35</v>
      </c>
      <c r="T8" t="s">
        <v>52</v>
      </c>
      <c r="U8" s="13">
        <v>0</v>
      </c>
      <c r="W8" t="s">
        <v>31</v>
      </c>
      <c r="X8" t="s">
        <v>61</v>
      </c>
      <c r="Y8" s="13">
        <v>25000000</v>
      </c>
      <c r="AA8" t="s">
        <v>54</v>
      </c>
      <c r="AB8" s="13">
        <v>8.2210000000000001</v>
      </c>
      <c r="AC8" t="s">
        <v>90</v>
      </c>
      <c r="AE8" t="s">
        <v>55</v>
      </c>
      <c r="AF8" t="s">
        <v>56</v>
      </c>
      <c r="AG8" t="s">
        <v>56</v>
      </c>
      <c r="AH8" t="s">
        <v>54</v>
      </c>
      <c r="AK8" t="s">
        <v>124</v>
      </c>
      <c r="AO8" s="15" t="str">
        <f t="shared" si="0"/>
        <v>Market Trade</v>
      </c>
    </row>
    <row r="9" spans="1:41">
      <c r="A9" t="s">
        <v>76</v>
      </c>
      <c r="B9" t="s">
        <v>125</v>
      </c>
      <c r="C9" t="s">
        <v>91</v>
      </c>
      <c r="D9" t="s">
        <v>92</v>
      </c>
      <c r="E9" t="s">
        <v>93</v>
      </c>
      <c r="F9" t="s">
        <v>50</v>
      </c>
      <c r="G9" t="s">
        <v>51</v>
      </c>
      <c r="I9" t="s">
        <v>60</v>
      </c>
      <c r="J9" t="s">
        <v>94</v>
      </c>
      <c r="K9" t="s">
        <v>75</v>
      </c>
      <c r="L9" t="s">
        <v>122</v>
      </c>
      <c r="M9" t="s">
        <v>102</v>
      </c>
      <c r="N9" s="13">
        <v>250000</v>
      </c>
      <c r="O9" s="13">
        <v>99.91</v>
      </c>
      <c r="P9" s="13">
        <v>24977500</v>
      </c>
      <c r="Q9" s="13">
        <v>529583.34</v>
      </c>
      <c r="R9" s="13">
        <v>25507083.34</v>
      </c>
      <c r="S9" s="13">
        <v>421.35</v>
      </c>
      <c r="T9" t="s">
        <v>52</v>
      </c>
      <c r="U9" s="13">
        <v>0</v>
      </c>
      <c r="W9" t="s">
        <v>31</v>
      </c>
      <c r="X9" t="s">
        <v>61</v>
      </c>
      <c r="Y9" s="13">
        <v>25000000</v>
      </c>
      <c r="AA9" t="s">
        <v>54</v>
      </c>
      <c r="AB9" s="13">
        <v>8.2088999999999999</v>
      </c>
      <c r="AC9" t="s">
        <v>90</v>
      </c>
      <c r="AE9" t="s">
        <v>55</v>
      </c>
      <c r="AF9" t="s">
        <v>56</v>
      </c>
      <c r="AG9" t="s">
        <v>56</v>
      </c>
      <c r="AH9" t="s">
        <v>54</v>
      </c>
      <c r="AK9" t="s">
        <v>124</v>
      </c>
      <c r="AO9" s="15" t="str">
        <f t="shared" si="0"/>
        <v>Market Trade</v>
      </c>
    </row>
    <row r="10" spans="1:41">
      <c r="A10" t="s">
        <v>76</v>
      </c>
      <c r="B10" t="s">
        <v>126</v>
      </c>
      <c r="C10" t="s">
        <v>127</v>
      </c>
      <c r="D10" t="s">
        <v>128</v>
      </c>
      <c r="E10" t="s">
        <v>129</v>
      </c>
      <c r="F10" t="s">
        <v>50</v>
      </c>
      <c r="G10" t="s">
        <v>51</v>
      </c>
      <c r="I10" t="s">
        <v>60</v>
      </c>
      <c r="J10" t="s">
        <v>130</v>
      </c>
      <c r="K10" t="s">
        <v>75</v>
      </c>
      <c r="L10" t="s">
        <v>122</v>
      </c>
      <c r="M10" t="s">
        <v>102</v>
      </c>
      <c r="N10" s="13">
        <v>250000</v>
      </c>
      <c r="O10" s="13">
        <v>100.24</v>
      </c>
      <c r="P10" s="13">
        <v>25060000</v>
      </c>
      <c r="Q10" s="13">
        <v>90555.56</v>
      </c>
      <c r="R10" s="13">
        <v>25150555.559999999</v>
      </c>
      <c r="S10" s="13">
        <v>421.35</v>
      </c>
      <c r="T10" t="s">
        <v>52</v>
      </c>
      <c r="U10" s="13">
        <v>0</v>
      </c>
      <c r="W10" t="s">
        <v>31</v>
      </c>
      <c r="X10" t="s">
        <v>61</v>
      </c>
      <c r="Y10" s="13">
        <v>25000000</v>
      </c>
      <c r="AA10" t="s">
        <v>54</v>
      </c>
      <c r="AB10" s="13">
        <v>8.1121999999999996</v>
      </c>
      <c r="AC10" t="s">
        <v>90</v>
      </c>
      <c r="AE10" t="s">
        <v>55</v>
      </c>
      <c r="AF10" t="s">
        <v>56</v>
      </c>
      <c r="AG10" t="s">
        <v>56</v>
      </c>
      <c r="AH10" t="s">
        <v>54</v>
      </c>
      <c r="AK10" t="s">
        <v>124</v>
      </c>
      <c r="AO10" s="15" t="str">
        <f t="shared" si="0"/>
        <v>Market Trade</v>
      </c>
    </row>
    <row r="11" spans="1:41">
      <c r="A11" t="s">
        <v>76</v>
      </c>
      <c r="B11" t="s">
        <v>131</v>
      </c>
      <c r="C11" t="s">
        <v>127</v>
      </c>
      <c r="D11" t="s">
        <v>128</v>
      </c>
      <c r="E11" t="s">
        <v>129</v>
      </c>
      <c r="F11" t="s">
        <v>50</v>
      </c>
      <c r="G11" t="s">
        <v>51</v>
      </c>
      <c r="I11" t="s">
        <v>60</v>
      </c>
      <c r="J11" t="s">
        <v>130</v>
      </c>
      <c r="K11" t="s">
        <v>75</v>
      </c>
      <c r="L11" t="s">
        <v>122</v>
      </c>
      <c r="M11" t="s">
        <v>102</v>
      </c>
      <c r="N11" s="13">
        <v>250000</v>
      </c>
      <c r="O11" s="13">
        <v>100.24</v>
      </c>
      <c r="P11" s="13">
        <v>25060000</v>
      </c>
      <c r="Q11" s="13">
        <v>90555.56</v>
      </c>
      <c r="R11" s="13">
        <v>25150555.559999999</v>
      </c>
      <c r="S11" s="13">
        <v>421.35</v>
      </c>
      <c r="T11" t="s">
        <v>52</v>
      </c>
      <c r="U11" s="13">
        <v>0</v>
      </c>
      <c r="W11" t="s">
        <v>31</v>
      </c>
      <c r="X11" t="s">
        <v>61</v>
      </c>
      <c r="Y11" s="13">
        <v>25000000</v>
      </c>
      <c r="AA11" t="s">
        <v>54</v>
      </c>
      <c r="AB11" s="13">
        <v>8.1121999999999996</v>
      </c>
      <c r="AC11" t="s">
        <v>90</v>
      </c>
      <c r="AE11" t="s">
        <v>55</v>
      </c>
      <c r="AF11" t="s">
        <v>62</v>
      </c>
      <c r="AG11" t="s">
        <v>62</v>
      </c>
      <c r="AH11" t="s">
        <v>54</v>
      </c>
      <c r="AK11" t="s">
        <v>124</v>
      </c>
      <c r="AO11" s="15" t="str">
        <f t="shared" si="0"/>
        <v>Market Trade</v>
      </c>
    </row>
    <row r="12" spans="1:41">
      <c r="A12" t="s">
        <v>76</v>
      </c>
      <c r="B12" t="s">
        <v>132</v>
      </c>
      <c r="C12" t="s">
        <v>91</v>
      </c>
      <c r="D12" t="s">
        <v>92</v>
      </c>
      <c r="E12" t="s">
        <v>93</v>
      </c>
      <c r="F12" t="s">
        <v>50</v>
      </c>
      <c r="G12" t="s">
        <v>81</v>
      </c>
      <c r="I12" t="s">
        <v>60</v>
      </c>
      <c r="J12" t="s">
        <v>94</v>
      </c>
      <c r="K12" t="s">
        <v>75</v>
      </c>
      <c r="L12" t="s">
        <v>122</v>
      </c>
      <c r="M12" t="s">
        <v>102</v>
      </c>
      <c r="N12" s="13">
        <v>200000</v>
      </c>
      <c r="O12" s="13">
        <v>99.84</v>
      </c>
      <c r="P12" s="13">
        <v>19968000</v>
      </c>
      <c r="Q12" s="13">
        <v>423666.67</v>
      </c>
      <c r="R12" s="13">
        <v>20391666.670000002</v>
      </c>
      <c r="S12" s="13">
        <v>337.08</v>
      </c>
      <c r="T12" t="s">
        <v>52</v>
      </c>
      <c r="U12" s="13">
        <v>0</v>
      </c>
      <c r="W12" t="s">
        <v>31</v>
      </c>
      <c r="X12" t="s">
        <v>61</v>
      </c>
      <c r="Y12" s="13">
        <v>20000000</v>
      </c>
      <c r="AA12" t="s">
        <v>54</v>
      </c>
      <c r="AB12" s="13">
        <v>8.2179000000000002</v>
      </c>
      <c r="AC12" t="s">
        <v>90</v>
      </c>
      <c r="AE12" t="s">
        <v>55</v>
      </c>
      <c r="AF12" t="s">
        <v>56</v>
      </c>
      <c r="AG12" t="s">
        <v>56</v>
      </c>
      <c r="AH12" t="s">
        <v>54</v>
      </c>
      <c r="AK12" t="s">
        <v>86</v>
      </c>
      <c r="AO12" s="15" t="str">
        <f t="shared" si="0"/>
        <v>Market Trade</v>
      </c>
    </row>
    <row r="13" spans="1:41">
      <c r="A13" t="s">
        <v>76</v>
      </c>
      <c r="B13" t="s">
        <v>133</v>
      </c>
      <c r="C13" t="s">
        <v>57</v>
      </c>
      <c r="D13" t="s">
        <v>58</v>
      </c>
      <c r="E13" t="s">
        <v>59</v>
      </c>
      <c r="F13" t="s">
        <v>50</v>
      </c>
      <c r="G13" t="s">
        <v>81</v>
      </c>
      <c r="I13" t="s">
        <v>60</v>
      </c>
      <c r="J13" t="s">
        <v>77</v>
      </c>
      <c r="K13" t="s">
        <v>75</v>
      </c>
      <c r="L13" t="s">
        <v>122</v>
      </c>
      <c r="M13" t="s">
        <v>102</v>
      </c>
      <c r="N13" s="13">
        <v>200000</v>
      </c>
      <c r="O13" s="13">
        <v>100.85250000000001</v>
      </c>
      <c r="P13" s="13">
        <v>20170500</v>
      </c>
      <c r="Q13" s="13">
        <v>777466.67</v>
      </c>
      <c r="R13" s="13">
        <v>20947966.670000002</v>
      </c>
      <c r="S13" s="13">
        <v>337.08</v>
      </c>
      <c r="T13" t="s">
        <v>52</v>
      </c>
      <c r="U13" s="13">
        <v>0</v>
      </c>
      <c r="W13" t="s">
        <v>31</v>
      </c>
      <c r="X13" t="s">
        <v>61</v>
      </c>
      <c r="Y13" s="13">
        <v>20000000</v>
      </c>
      <c r="AA13" t="s">
        <v>54</v>
      </c>
      <c r="AB13" s="13">
        <v>8.2238000000000007</v>
      </c>
      <c r="AC13" t="s">
        <v>90</v>
      </c>
      <c r="AE13" t="s">
        <v>55</v>
      </c>
      <c r="AF13" t="s">
        <v>56</v>
      </c>
      <c r="AG13" t="s">
        <v>56</v>
      </c>
      <c r="AH13" t="s">
        <v>54</v>
      </c>
      <c r="AK13" t="s">
        <v>86</v>
      </c>
      <c r="AO13" s="15" t="str">
        <f t="shared" si="0"/>
        <v>Market Trade</v>
      </c>
    </row>
    <row r="14" spans="1:41">
      <c r="A14" t="s">
        <v>76</v>
      </c>
      <c r="B14" t="s">
        <v>134</v>
      </c>
      <c r="C14" t="s">
        <v>91</v>
      </c>
      <c r="D14" t="s">
        <v>92</v>
      </c>
      <c r="E14" t="s">
        <v>93</v>
      </c>
      <c r="F14" t="s">
        <v>50</v>
      </c>
      <c r="G14" t="s">
        <v>81</v>
      </c>
      <c r="I14" t="s">
        <v>60</v>
      </c>
      <c r="J14" t="s">
        <v>94</v>
      </c>
      <c r="K14" t="s">
        <v>75</v>
      </c>
      <c r="L14" t="s">
        <v>122</v>
      </c>
      <c r="M14" t="s">
        <v>102</v>
      </c>
      <c r="N14" s="13">
        <v>100000</v>
      </c>
      <c r="O14" s="13">
        <v>99.872500000000002</v>
      </c>
      <c r="P14" s="13">
        <v>9987250</v>
      </c>
      <c r="Q14" s="13">
        <v>211833.33</v>
      </c>
      <c r="R14" s="13">
        <v>10199083.33</v>
      </c>
      <c r="S14" s="13">
        <v>168.54</v>
      </c>
      <c r="T14" t="s">
        <v>52</v>
      </c>
      <c r="U14" s="13">
        <v>0</v>
      </c>
      <c r="W14" t="s">
        <v>31</v>
      </c>
      <c r="X14" t="s">
        <v>61</v>
      </c>
      <c r="Y14" s="13">
        <v>10000000</v>
      </c>
      <c r="AA14" t="s">
        <v>54</v>
      </c>
      <c r="AB14" s="13">
        <v>8.2136999999999993</v>
      </c>
      <c r="AC14" t="s">
        <v>90</v>
      </c>
      <c r="AE14" t="s">
        <v>55</v>
      </c>
      <c r="AF14" t="s">
        <v>56</v>
      </c>
      <c r="AG14" t="s">
        <v>56</v>
      </c>
      <c r="AH14" t="s">
        <v>54</v>
      </c>
      <c r="AK14" t="s">
        <v>135</v>
      </c>
      <c r="AO14" s="15" t="str">
        <f t="shared" si="0"/>
        <v>Market Trade</v>
      </c>
    </row>
    <row r="15" spans="1:41">
      <c r="A15" t="s">
        <v>76</v>
      </c>
      <c r="B15" t="s">
        <v>136</v>
      </c>
      <c r="C15" t="s">
        <v>91</v>
      </c>
      <c r="D15" t="s">
        <v>92</v>
      </c>
      <c r="E15" t="s">
        <v>93</v>
      </c>
      <c r="F15" t="s">
        <v>50</v>
      </c>
      <c r="G15" t="s">
        <v>81</v>
      </c>
      <c r="I15" t="s">
        <v>60</v>
      </c>
      <c r="J15" t="s">
        <v>94</v>
      </c>
      <c r="K15" t="s">
        <v>75</v>
      </c>
      <c r="L15" t="s">
        <v>122</v>
      </c>
      <c r="M15" t="s">
        <v>102</v>
      </c>
      <c r="N15" s="13">
        <v>250000</v>
      </c>
      <c r="O15" s="13">
        <v>99.93</v>
      </c>
      <c r="P15" s="13">
        <v>24982500</v>
      </c>
      <c r="Q15" s="13">
        <v>529583.34</v>
      </c>
      <c r="R15" s="13">
        <v>25512083.34</v>
      </c>
      <c r="S15" s="13">
        <v>421.35</v>
      </c>
      <c r="T15" t="s">
        <v>52</v>
      </c>
      <c r="U15" s="13">
        <v>0</v>
      </c>
      <c r="W15" t="s">
        <v>31</v>
      </c>
      <c r="X15" t="s">
        <v>61</v>
      </c>
      <c r="Y15" s="13">
        <v>25000000</v>
      </c>
      <c r="AA15" t="s">
        <v>54</v>
      </c>
      <c r="AB15" s="13">
        <v>8.2063000000000006</v>
      </c>
      <c r="AC15" t="s">
        <v>90</v>
      </c>
      <c r="AE15" t="s">
        <v>55</v>
      </c>
      <c r="AF15" t="s">
        <v>56</v>
      </c>
      <c r="AG15" t="s">
        <v>56</v>
      </c>
      <c r="AH15" t="s">
        <v>54</v>
      </c>
      <c r="AK15" t="s">
        <v>124</v>
      </c>
      <c r="AO15" s="15" t="str">
        <f t="shared" si="0"/>
        <v>Market Trade</v>
      </c>
    </row>
    <row r="16" spans="1:41">
      <c r="A16" t="s">
        <v>76</v>
      </c>
      <c r="B16" t="s">
        <v>137</v>
      </c>
      <c r="C16" t="s">
        <v>127</v>
      </c>
      <c r="D16" t="s">
        <v>128</v>
      </c>
      <c r="E16" t="s">
        <v>129</v>
      </c>
      <c r="F16" t="s">
        <v>50</v>
      </c>
      <c r="G16" t="s">
        <v>81</v>
      </c>
      <c r="I16" t="s">
        <v>60</v>
      </c>
      <c r="J16" t="s">
        <v>130</v>
      </c>
      <c r="K16" t="s">
        <v>75</v>
      </c>
      <c r="L16" t="s">
        <v>122</v>
      </c>
      <c r="M16" t="s">
        <v>102</v>
      </c>
      <c r="N16" s="13">
        <v>250000</v>
      </c>
      <c r="O16" s="13">
        <v>100.2775</v>
      </c>
      <c r="P16" s="13">
        <v>25069375</v>
      </c>
      <c r="Q16" s="13">
        <v>90555.56</v>
      </c>
      <c r="R16" s="13">
        <v>25159930.559999999</v>
      </c>
      <c r="S16" s="13">
        <v>421.35</v>
      </c>
      <c r="T16" t="s">
        <v>52</v>
      </c>
      <c r="U16" s="13">
        <v>0</v>
      </c>
      <c r="W16" t="s">
        <v>31</v>
      </c>
      <c r="X16" t="s">
        <v>61</v>
      </c>
      <c r="Y16" s="13">
        <v>25000000</v>
      </c>
      <c r="AA16" t="s">
        <v>54</v>
      </c>
      <c r="AB16" s="13">
        <v>8.1064000000000007</v>
      </c>
      <c r="AC16" t="s">
        <v>90</v>
      </c>
      <c r="AE16" t="s">
        <v>55</v>
      </c>
      <c r="AF16" t="s">
        <v>56</v>
      </c>
      <c r="AG16" t="s">
        <v>56</v>
      </c>
      <c r="AH16" t="s">
        <v>54</v>
      </c>
      <c r="AK16" t="s">
        <v>124</v>
      </c>
      <c r="AO16" s="15" t="str">
        <f t="shared" si="0"/>
        <v>Market Trade</v>
      </c>
    </row>
    <row r="17" spans="1:41">
      <c r="A17" t="s">
        <v>76</v>
      </c>
      <c r="B17" t="s">
        <v>138</v>
      </c>
      <c r="C17" t="s">
        <v>139</v>
      </c>
      <c r="D17" t="s">
        <v>140</v>
      </c>
      <c r="E17" t="s">
        <v>141</v>
      </c>
      <c r="F17" t="s">
        <v>50</v>
      </c>
      <c r="G17" t="s">
        <v>81</v>
      </c>
      <c r="I17" t="s">
        <v>60</v>
      </c>
      <c r="J17" t="s">
        <v>142</v>
      </c>
      <c r="K17" t="s">
        <v>75</v>
      </c>
      <c r="L17" t="s">
        <v>122</v>
      </c>
      <c r="M17" t="s">
        <v>102</v>
      </c>
      <c r="N17" s="13">
        <v>250000</v>
      </c>
      <c r="O17" s="13">
        <v>104.9725</v>
      </c>
      <c r="P17" s="13">
        <v>26243125</v>
      </c>
      <c r="Q17" s="13">
        <v>91979.16</v>
      </c>
      <c r="R17" s="13">
        <v>26335104.16</v>
      </c>
      <c r="S17" s="13">
        <v>421.35</v>
      </c>
      <c r="T17" t="s">
        <v>52</v>
      </c>
      <c r="U17" s="13">
        <v>0</v>
      </c>
      <c r="W17" t="s">
        <v>31</v>
      </c>
      <c r="X17" t="s">
        <v>61</v>
      </c>
      <c r="Y17" s="13">
        <v>25000000</v>
      </c>
      <c r="AA17" t="s">
        <v>54</v>
      </c>
      <c r="AB17" s="13">
        <v>8.3704000000000001</v>
      </c>
      <c r="AC17" t="s">
        <v>90</v>
      </c>
      <c r="AE17" t="s">
        <v>55</v>
      </c>
      <c r="AF17" t="s">
        <v>62</v>
      </c>
      <c r="AG17" t="s">
        <v>62</v>
      </c>
      <c r="AH17" t="s">
        <v>54</v>
      </c>
      <c r="AK17" t="s">
        <v>124</v>
      </c>
      <c r="AO17" s="15" t="str">
        <f t="shared" si="0"/>
        <v>Market Trade</v>
      </c>
    </row>
    <row r="18" spans="1:41">
      <c r="A18" t="s">
        <v>143</v>
      </c>
      <c r="B18" t="s">
        <v>144</v>
      </c>
      <c r="C18" t="s">
        <v>96</v>
      </c>
      <c r="D18" t="s">
        <v>97</v>
      </c>
      <c r="E18" t="s">
        <v>98</v>
      </c>
      <c r="F18" t="s">
        <v>50</v>
      </c>
      <c r="G18" t="s">
        <v>51</v>
      </c>
      <c r="I18" t="s">
        <v>82</v>
      </c>
      <c r="J18" t="s">
        <v>99</v>
      </c>
      <c r="K18" t="s">
        <v>73</v>
      </c>
      <c r="L18" t="s">
        <v>102</v>
      </c>
      <c r="M18" t="s">
        <v>102</v>
      </c>
      <c r="N18" s="13">
        <v>600000</v>
      </c>
      <c r="O18" s="13">
        <v>99.171999999999997</v>
      </c>
      <c r="P18" s="13">
        <v>59503200</v>
      </c>
      <c r="Q18" s="13">
        <v>0</v>
      </c>
      <c r="R18" s="13">
        <v>59503200</v>
      </c>
      <c r="S18" s="13">
        <v>0</v>
      </c>
      <c r="T18" t="s">
        <v>52</v>
      </c>
      <c r="U18" s="13">
        <v>0</v>
      </c>
      <c r="W18" t="s">
        <v>145</v>
      </c>
      <c r="X18" t="s">
        <v>53</v>
      </c>
      <c r="Y18" s="13">
        <v>60000000</v>
      </c>
      <c r="AA18" t="s">
        <v>107</v>
      </c>
      <c r="AB18" s="13">
        <v>8.4650999999999996</v>
      </c>
      <c r="AC18" t="s">
        <v>108</v>
      </c>
      <c r="AE18" t="s">
        <v>55</v>
      </c>
      <c r="AF18" t="s">
        <v>62</v>
      </c>
      <c r="AG18" t="s">
        <v>62</v>
      </c>
      <c r="AH18" t="s">
        <v>54</v>
      </c>
      <c r="AK18" t="s">
        <v>74</v>
      </c>
      <c r="AO18" s="15" t="str">
        <f t="shared" si="0"/>
        <v>Inter-scheme</v>
      </c>
    </row>
    <row r="19" spans="1:41">
      <c r="A19" t="s">
        <v>146</v>
      </c>
      <c r="B19" t="s">
        <v>147</v>
      </c>
      <c r="C19" t="s">
        <v>148</v>
      </c>
      <c r="D19" t="s">
        <v>149</v>
      </c>
      <c r="E19" t="s">
        <v>150</v>
      </c>
      <c r="F19" t="s">
        <v>50</v>
      </c>
      <c r="G19" t="s">
        <v>51</v>
      </c>
      <c r="I19" t="s">
        <v>151</v>
      </c>
      <c r="J19" t="s">
        <v>152</v>
      </c>
      <c r="K19" t="s">
        <v>95</v>
      </c>
      <c r="L19" t="s">
        <v>122</v>
      </c>
      <c r="M19" t="s">
        <v>102</v>
      </c>
      <c r="N19" s="13">
        <v>100000</v>
      </c>
      <c r="O19" s="13">
        <v>99.427599999999998</v>
      </c>
      <c r="P19" s="13">
        <v>9942760</v>
      </c>
      <c r="Q19" s="13">
        <v>201643.84</v>
      </c>
      <c r="R19" s="13">
        <v>10144403.84</v>
      </c>
      <c r="S19" s="13">
        <v>0</v>
      </c>
      <c r="T19" t="s">
        <v>153</v>
      </c>
      <c r="U19" s="13">
        <v>600</v>
      </c>
      <c r="W19" t="s">
        <v>100</v>
      </c>
      <c r="X19" t="s">
        <v>53</v>
      </c>
      <c r="Y19" s="13">
        <v>10000000</v>
      </c>
      <c r="AA19" t="s">
        <v>54</v>
      </c>
      <c r="AB19" s="13">
        <v>9.33</v>
      </c>
      <c r="AC19" t="s">
        <v>103</v>
      </c>
      <c r="AE19" t="s">
        <v>55</v>
      </c>
      <c r="AF19" t="s">
        <v>62</v>
      </c>
      <c r="AG19" t="s">
        <v>62</v>
      </c>
      <c r="AH19" t="s">
        <v>54</v>
      </c>
      <c r="AK19" t="s">
        <v>74</v>
      </c>
      <c r="AO19" s="15" t="str">
        <f t="shared" si="0"/>
        <v>Market Trade</v>
      </c>
    </row>
    <row r="20" spans="1:41" ht="90">
      <c r="A20" t="s">
        <v>146</v>
      </c>
      <c r="B20" t="s">
        <v>154</v>
      </c>
      <c r="C20" t="s">
        <v>91</v>
      </c>
      <c r="D20" t="s">
        <v>92</v>
      </c>
      <c r="E20" t="s">
        <v>93</v>
      </c>
      <c r="F20" t="s">
        <v>50</v>
      </c>
      <c r="G20" t="s">
        <v>81</v>
      </c>
      <c r="I20" t="s">
        <v>60</v>
      </c>
      <c r="J20" t="s">
        <v>94</v>
      </c>
      <c r="K20" t="s">
        <v>75</v>
      </c>
      <c r="L20" t="s">
        <v>102</v>
      </c>
      <c r="M20" t="s">
        <v>102</v>
      </c>
      <c r="N20" s="13">
        <v>50000</v>
      </c>
      <c r="O20" s="13">
        <v>100.01</v>
      </c>
      <c r="P20" s="13">
        <v>5000500</v>
      </c>
      <c r="Q20" s="13">
        <v>105916.67</v>
      </c>
      <c r="R20" s="13">
        <v>5106416.67</v>
      </c>
      <c r="S20" s="13">
        <v>0</v>
      </c>
      <c r="T20" t="s">
        <v>52</v>
      </c>
      <c r="U20" s="13">
        <v>0</v>
      </c>
      <c r="W20" t="s">
        <v>155</v>
      </c>
      <c r="X20" t="s">
        <v>61</v>
      </c>
      <c r="Y20" s="13">
        <v>5000000</v>
      </c>
      <c r="Z20" s="16" t="s">
        <v>156</v>
      </c>
      <c r="AA20" t="s">
        <v>107</v>
      </c>
      <c r="AB20" s="13">
        <v>8.1960999999999995</v>
      </c>
      <c r="AC20" t="s">
        <v>108</v>
      </c>
      <c r="AE20" t="s">
        <v>55</v>
      </c>
      <c r="AF20" t="s">
        <v>62</v>
      </c>
      <c r="AG20" t="s">
        <v>62</v>
      </c>
      <c r="AH20" t="s">
        <v>54</v>
      </c>
      <c r="AK20" t="s">
        <v>74</v>
      </c>
      <c r="AO20" s="15" t="str">
        <f t="shared" si="0"/>
        <v>Inter-scheme</v>
      </c>
    </row>
    <row r="21" spans="1:41" ht="21" customHeight="1">
      <c r="A21" t="s">
        <v>157</v>
      </c>
      <c r="B21" t="s">
        <v>158</v>
      </c>
      <c r="C21" t="s">
        <v>148</v>
      </c>
      <c r="D21" t="s">
        <v>149</v>
      </c>
      <c r="E21" t="s">
        <v>150</v>
      </c>
      <c r="F21" t="s">
        <v>50</v>
      </c>
      <c r="G21" t="s">
        <v>51</v>
      </c>
      <c r="I21" t="s">
        <v>151</v>
      </c>
      <c r="J21" t="s">
        <v>152</v>
      </c>
      <c r="K21" t="s">
        <v>95</v>
      </c>
      <c r="L21" t="s">
        <v>122</v>
      </c>
      <c r="M21" t="s">
        <v>102</v>
      </c>
      <c r="N21" s="13">
        <v>200000</v>
      </c>
      <c r="O21" s="13">
        <v>99.427599999999998</v>
      </c>
      <c r="P21" s="13">
        <v>19885520</v>
      </c>
      <c r="Q21" s="13">
        <v>403287.67</v>
      </c>
      <c r="R21" s="13">
        <v>20288807.670000002</v>
      </c>
      <c r="S21" s="13">
        <v>0</v>
      </c>
      <c r="T21" t="s">
        <v>153</v>
      </c>
      <c r="U21" s="13">
        <v>1200</v>
      </c>
      <c r="W21" t="s">
        <v>100</v>
      </c>
      <c r="X21" t="s">
        <v>53</v>
      </c>
      <c r="Y21" s="13">
        <v>20000000</v>
      </c>
      <c r="AA21" t="s">
        <v>54</v>
      </c>
      <c r="AB21" s="13">
        <v>9.33</v>
      </c>
      <c r="AC21" t="s">
        <v>103</v>
      </c>
      <c r="AE21" t="s">
        <v>55</v>
      </c>
      <c r="AF21" t="s">
        <v>62</v>
      </c>
      <c r="AG21" t="s">
        <v>62</v>
      </c>
      <c r="AH21" t="s">
        <v>54</v>
      </c>
      <c r="AK21" t="s">
        <v>74</v>
      </c>
      <c r="AO21" s="15" t="str">
        <f t="shared" si="0"/>
        <v>Market Trade</v>
      </c>
    </row>
    <row r="22" spans="1:41">
      <c r="A22" t="s">
        <v>83</v>
      </c>
      <c r="B22" t="s">
        <v>159</v>
      </c>
      <c r="C22" t="s">
        <v>160</v>
      </c>
      <c r="D22" t="s">
        <v>161</v>
      </c>
      <c r="E22" t="s">
        <v>162</v>
      </c>
      <c r="F22" t="s">
        <v>50</v>
      </c>
      <c r="G22" t="s">
        <v>51</v>
      </c>
      <c r="I22" t="s">
        <v>82</v>
      </c>
      <c r="J22" t="s">
        <v>163</v>
      </c>
      <c r="K22" t="s">
        <v>73</v>
      </c>
      <c r="L22" t="s">
        <v>122</v>
      </c>
      <c r="M22" t="s">
        <v>102</v>
      </c>
      <c r="N22" s="13">
        <v>2500</v>
      </c>
      <c r="O22" s="13">
        <v>98764</v>
      </c>
      <c r="P22" s="13">
        <v>246910000</v>
      </c>
      <c r="Q22" s="13">
        <v>0</v>
      </c>
      <c r="R22" s="13">
        <v>246910000</v>
      </c>
      <c r="S22" s="13">
        <v>0</v>
      </c>
      <c r="T22" t="s">
        <v>153</v>
      </c>
      <c r="U22" s="13">
        <v>8000</v>
      </c>
      <c r="W22" t="s">
        <v>164</v>
      </c>
      <c r="X22" t="s">
        <v>53</v>
      </c>
      <c r="Y22" s="13">
        <v>250000000</v>
      </c>
      <c r="AA22" t="s">
        <v>54</v>
      </c>
      <c r="AB22" s="13">
        <v>8.3051999999999992</v>
      </c>
      <c r="AC22" t="s">
        <v>90</v>
      </c>
      <c r="AE22" t="s">
        <v>55</v>
      </c>
      <c r="AF22" t="s">
        <v>62</v>
      </c>
      <c r="AG22" t="s">
        <v>62</v>
      </c>
      <c r="AH22" t="s">
        <v>54</v>
      </c>
      <c r="AK22" t="s">
        <v>74</v>
      </c>
      <c r="AO22" s="15" t="str">
        <f t="shared" si="0"/>
        <v>Market Trade</v>
      </c>
    </row>
    <row r="23" spans="1:41">
      <c r="A23" t="s">
        <v>83</v>
      </c>
      <c r="B23" t="s">
        <v>165</v>
      </c>
      <c r="C23" t="s">
        <v>160</v>
      </c>
      <c r="D23" t="s">
        <v>161</v>
      </c>
      <c r="E23" t="s">
        <v>162</v>
      </c>
      <c r="F23" t="s">
        <v>50</v>
      </c>
      <c r="G23" t="s">
        <v>51</v>
      </c>
      <c r="I23" t="s">
        <v>82</v>
      </c>
      <c r="J23" t="s">
        <v>163</v>
      </c>
      <c r="K23" t="s">
        <v>73</v>
      </c>
      <c r="L23" t="s">
        <v>122</v>
      </c>
      <c r="M23" t="s">
        <v>102</v>
      </c>
      <c r="N23" s="13">
        <v>7500</v>
      </c>
      <c r="O23" s="13">
        <v>98764</v>
      </c>
      <c r="P23" s="13">
        <v>740730000</v>
      </c>
      <c r="Q23" s="13">
        <v>0</v>
      </c>
      <c r="R23" s="13">
        <v>740730000</v>
      </c>
      <c r="S23" s="13">
        <v>0</v>
      </c>
      <c r="T23" t="s">
        <v>52</v>
      </c>
      <c r="U23" s="13">
        <v>0</v>
      </c>
      <c r="W23" t="s">
        <v>164</v>
      </c>
      <c r="X23" t="s">
        <v>53</v>
      </c>
      <c r="Y23" s="13">
        <v>750000000</v>
      </c>
      <c r="AA23" t="s">
        <v>54</v>
      </c>
      <c r="AB23" s="13">
        <v>8.3051999999999992</v>
      </c>
      <c r="AC23" t="s">
        <v>90</v>
      </c>
      <c r="AE23" t="s">
        <v>55</v>
      </c>
      <c r="AF23" t="s">
        <v>62</v>
      </c>
      <c r="AG23" t="s">
        <v>62</v>
      </c>
      <c r="AH23" t="s">
        <v>54</v>
      </c>
      <c r="AK23" t="s">
        <v>74</v>
      </c>
      <c r="AO23" s="15" t="str">
        <f t="shared" si="0"/>
        <v>Market Trade</v>
      </c>
    </row>
    <row r="24" spans="1:41">
      <c r="A24" t="s">
        <v>83</v>
      </c>
      <c r="B24" t="s">
        <v>166</v>
      </c>
      <c r="C24" t="s">
        <v>167</v>
      </c>
      <c r="D24" t="s">
        <v>168</v>
      </c>
      <c r="E24" t="s">
        <v>169</v>
      </c>
      <c r="F24" t="s">
        <v>50</v>
      </c>
      <c r="G24" t="s">
        <v>81</v>
      </c>
      <c r="I24" t="s">
        <v>84</v>
      </c>
      <c r="J24" t="s">
        <v>170</v>
      </c>
      <c r="K24" t="s">
        <v>73</v>
      </c>
      <c r="L24" t="s">
        <v>122</v>
      </c>
      <c r="M24" t="s">
        <v>102</v>
      </c>
      <c r="N24" s="13">
        <v>2500000</v>
      </c>
      <c r="O24" s="13">
        <v>98.845500000000001</v>
      </c>
      <c r="P24" s="13">
        <v>247113750</v>
      </c>
      <c r="Q24" s="13">
        <v>0</v>
      </c>
      <c r="R24" s="13">
        <v>247113750</v>
      </c>
      <c r="S24" s="13">
        <v>0</v>
      </c>
      <c r="T24" t="s">
        <v>171</v>
      </c>
      <c r="U24" s="13">
        <v>3000</v>
      </c>
      <c r="W24" t="s">
        <v>172</v>
      </c>
      <c r="X24" t="s">
        <v>53</v>
      </c>
      <c r="Y24" s="13">
        <v>250000000</v>
      </c>
      <c r="AA24" t="s">
        <v>54</v>
      </c>
      <c r="AB24" s="13">
        <v>8.7003000000000004</v>
      </c>
      <c r="AC24" t="s">
        <v>88</v>
      </c>
      <c r="AE24" t="s">
        <v>55</v>
      </c>
      <c r="AF24" t="s">
        <v>62</v>
      </c>
      <c r="AG24" t="s">
        <v>62</v>
      </c>
      <c r="AH24" t="s">
        <v>54</v>
      </c>
      <c r="AK24" t="s">
        <v>74</v>
      </c>
      <c r="AO24" s="15" t="str">
        <f t="shared" si="0"/>
        <v>Market Trade</v>
      </c>
    </row>
    <row r="25" spans="1:41">
      <c r="A25" t="s">
        <v>83</v>
      </c>
      <c r="B25" t="s">
        <v>173</v>
      </c>
      <c r="C25" t="s">
        <v>174</v>
      </c>
      <c r="D25" t="s">
        <v>175</v>
      </c>
      <c r="E25" t="s">
        <v>176</v>
      </c>
      <c r="F25" t="s">
        <v>50</v>
      </c>
      <c r="G25" t="s">
        <v>81</v>
      </c>
      <c r="I25" t="s">
        <v>80</v>
      </c>
      <c r="J25" t="s">
        <v>177</v>
      </c>
      <c r="K25" t="s">
        <v>73</v>
      </c>
      <c r="L25" t="s">
        <v>122</v>
      </c>
      <c r="M25" t="s">
        <v>102</v>
      </c>
      <c r="N25" s="13">
        <v>10000000</v>
      </c>
      <c r="O25" s="13">
        <v>98.894499999999994</v>
      </c>
      <c r="P25" s="13">
        <v>988945000</v>
      </c>
      <c r="Q25" s="13">
        <v>0</v>
      </c>
      <c r="R25" s="13">
        <v>988945000</v>
      </c>
      <c r="S25" s="13">
        <v>0</v>
      </c>
      <c r="T25" t="s">
        <v>52</v>
      </c>
      <c r="U25" s="13">
        <v>0</v>
      </c>
      <c r="W25" t="s">
        <v>178</v>
      </c>
      <c r="X25" t="s">
        <v>53</v>
      </c>
      <c r="Y25" s="13">
        <v>1000000000</v>
      </c>
      <c r="AA25" t="s">
        <v>54</v>
      </c>
      <c r="AB25" s="13">
        <v>8.5004000000000008</v>
      </c>
      <c r="AC25" t="s">
        <v>87</v>
      </c>
      <c r="AE25" t="s">
        <v>55</v>
      </c>
      <c r="AF25" t="s">
        <v>62</v>
      </c>
      <c r="AG25" t="s">
        <v>62</v>
      </c>
      <c r="AH25" t="s">
        <v>54</v>
      </c>
      <c r="AK25" t="s">
        <v>74</v>
      </c>
      <c r="AO25" s="15" t="str">
        <f t="shared" si="0"/>
        <v>Market Trade</v>
      </c>
    </row>
    <row r="26" spans="1:41">
      <c r="A26" t="s">
        <v>83</v>
      </c>
      <c r="B26" t="s">
        <v>179</v>
      </c>
      <c r="C26" t="s">
        <v>174</v>
      </c>
      <c r="D26" t="s">
        <v>175</v>
      </c>
      <c r="E26" t="s">
        <v>176</v>
      </c>
      <c r="F26" t="s">
        <v>50</v>
      </c>
      <c r="G26" t="s">
        <v>81</v>
      </c>
      <c r="I26" t="s">
        <v>80</v>
      </c>
      <c r="J26" t="s">
        <v>177</v>
      </c>
      <c r="K26" t="s">
        <v>73</v>
      </c>
      <c r="L26" t="s">
        <v>102</v>
      </c>
      <c r="M26" t="s">
        <v>102</v>
      </c>
      <c r="N26" s="13">
        <v>5000000</v>
      </c>
      <c r="O26" s="13">
        <v>98.894499999999994</v>
      </c>
      <c r="P26" s="13">
        <v>494472500</v>
      </c>
      <c r="Q26" s="13">
        <v>0</v>
      </c>
      <c r="R26" s="13">
        <v>494472500</v>
      </c>
      <c r="S26" s="13">
        <v>0</v>
      </c>
      <c r="T26" t="s">
        <v>52</v>
      </c>
      <c r="U26" s="13">
        <v>0</v>
      </c>
      <c r="W26" t="s">
        <v>178</v>
      </c>
      <c r="X26" t="s">
        <v>53</v>
      </c>
      <c r="Y26" s="13">
        <v>500000000</v>
      </c>
      <c r="AA26" t="s">
        <v>54</v>
      </c>
      <c r="AB26" s="13">
        <v>8.5004000000000008</v>
      </c>
      <c r="AC26" t="s">
        <v>87</v>
      </c>
      <c r="AE26" t="s">
        <v>55</v>
      </c>
      <c r="AF26" t="s">
        <v>62</v>
      </c>
      <c r="AG26" t="s">
        <v>62</v>
      </c>
      <c r="AH26" t="s">
        <v>54</v>
      </c>
      <c r="AK26" t="s">
        <v>74</v>
      </c>
      <c r="AO26" s="15" t="str">
        <f t="shared" si="0"/>
        <v>Market Trade</v>
      </c>
    </row>
    <row r="27" spans="1:41">
      <c r="A27" t="s">
        <v>83</v>
      </c>
      <c r="B27" t="s">
        <v>180</v>
      </c>
      <c r="C27" t="s">
        <v>167</v>
      </c>
      <c r="D27" t="s">
        <v>168</v>
      </c>
      <c r="E27" t="s">
        <v>169</v>
      </c>
      <c r="F27" t="s">
        <v>50</v>
      </c>
      <c r="G27" t="s">
        <v>81</v>
      </c>
      <c r="I27" t="s">
        <v>84</v>
      </c>
      <c r="J27" t="s">
        <v>170</v>
      </c>
      <c r="K27" t="s">
        <v>73</v>
      </c>
      <c r="L27" t="s">
        <v>102</v>
      </c>
      <c r="M27" t="s">
        <v>102</v>
      </c>
      <c r="N27" s="13">
        <v>2500000</v>
      </c>
      <c r="O27" s="13">
        <v>98.832400000000007</v>
      </c>
      <c r="P27" s="13">
        <v>247081000</v>
      </c>
      <c r="Q27" s="13">
        <v>0</v>
      </c>
      <c r="R27" s="13">
        <v>247081000</v>
      </c>
      <c r="S27" s="13">
        <v>0</v>
      </c>
      <c r="T27" t="s">
        <v>101</v>
      </c>
      <c r="U27" s="13">
        <v>5000</v>
      </c>
      <c r="W27" t="s">
        <v>181</v>
      </c>
      <c r="X27" t="s">
        <v>53</v>
      </c>
      <c r="Y27" s="13">
        <v>250000000</v>
      </c>
      <c r="AA27" t="s">
        <v>54</v>
      </c>
      <c r="AB27" s="13">
        <v>8.8002000000000002</v>
      </c>
      <c r="AC27" t="s">
        <v>88</v>
      </c>
      <c r="AE27" t="s">
        <v>55</v>
      </c>
      <c r="AF27" t="s">
        <v>62</v>
      </c>
      <c r="AG27" t="s">
        <v>62</v>
      </c>
      <c r="AH27" t="s">
        <v>54</v>
      </c>
      <c r="AK27" t="s">
        <v>74</v>
      </c>
      <c r="AO27" s="15" t="str">
        <f t="shared" si="0"/>
        <v>Market Trade</v>
      </c>
    </row>
    <row r="28" spans="1:41">
      <c r="A28" t="s">
        <v>83</v>
      </c>
      <c r="B28" t="s">
        <v>182</v>
      </c>
      <c r="C28" t="s">
        <v>167</v>
      </c>
      <c r="D28" t="s">
        <v>168</v>
      </c>
      <c r="E28" t="s">
        <v>169</v>
      </c>
      <c r="F28" t="s">
        <v>50</v>
      </c>
      <c r="G28" t="s">
        <v>81</v>
      </c>
      <c r="I28" t="s">
        <v>84</v>
      </c>
      <c r="J28" t="s">
        <v>170</v>
      </c>
      <c r="K28" t="s">
        <v>73</v>
      </c>
      <c r="L28" t="s">
        <v>102</v>
      </c>
      <c r="M28" t="s">
        <v>102</v>
      </c>
      <c r="N28" s="13">
        <v>2500000</v>
      </c>
      <c r="O28" s="13">
        <v>98.832400000000007</v>
      </c>
      <c r="P28" s="13">
        <v>247081000</v>
      </c>
      <c r="Q28" s="13">
        <v>0</v>
      </c>
      <c r="R28" s="13">
        <v>247081000</v>
      </c>
      <c r="S28" s="13">
        <v>0</v>
      </c>
      <c r="T28" t="s">
        <v>52</v>
      </c>
      <c r="U28" s="13">
        <v>0</v>
      </c>
      <c r="W28" t="s">
        <v>181</v>
      </c>
      <c r="X28" t="s">
        <v>53</v>
      </c>
      <c r="Y28" s="13">
        <v>250000000</v>
      </c>
      <c r="AA28" t="s">
        <v>54</v>
      </c>
      <c r="AB28" s="13">
        <v>8.8002000000000002</v>
      </c>
      <c r="AC28" t="s">
        <v>88</v>
      </c>
      <c r="AE28" t="s">
        <v>55</v>
      </c>
      <c r="AF28" t="s">
        <v>62</v>
      </c>
      <c r="AG28" t="s">
        <v>62</v>
      </c>
      <c r="AH28" t="s">
        <v>54</v>
      </c>
      <c r="AK28" t="s">
        <v>74</v>
      </c>
      <c r="AO28" s="15" t="str">
        <f t="shared" si="0"/>
        <v>Market Trade</v>
      </c>
    </row>
    <row r="29" spans="1:41">
      <c r="A29" t="s">
        <v>83</v>
      </c>
      <c r="B29" t="s">
        <v>183</v>
      </c>
      <c r="C29" t="s">
        <v>184</v>
      </c>
      <c r="D29" t="s">
        <v>185</v>
      </c>
      <c r="E29" t="s">
        <v>186</v>
      </c>
      <c r="F29" t="s">
        <v>50</v>
      </c>
      <c r="G29" t="s">
        <v>81</v>
      </c>
      <c r="I29" t="s">
        <v>84</v>
      </c>
      <c r="J29" t="s">
        <v>187</v>
      </c>
      <c r="K29" t="s">
        <v>73</v>
      </c>
      <c r="L29" t="s">
        <v>102</v>
      </c>
      <c r="M29" t="s">
        <v>102</v>
      </c>
      <c r="N29" s="13">
        <v>5000000</v>
      </c>
      <c r="O29" s="13">
        <v>99.103099999999998</v>
      </c>
      <c r="P29" s="13">
        <v>495515500</v>
      </c>
      <c r="Q29" s="13">
        <v>0</v>
      </c>
      <c r="R29" s="13">
        <v>495515500</v>
      </c>
      <c r="S29" s="13">
        <v>0</v>
      </c>
      <c r="T29" t="s">
        <v>52</v>
      </c>
      <c r="U29" s="13">
        <v>0</v>
      </c>
      <c r="W29" t="s">
        <v>188</v>
      </c>
      <c r="X29" t="s">
        <v>53</v>
      </c>
      <c r="Y29" s="13">
        <v>500000000</v>
      </c>
      <c r="AA29" t="s">
        <v>54</v>
      </c>
      <c r="AB29" s="13">
        <v>8.4700000000000006</v>
      </c>
      <c r="AC29" t="s">
        <v>87</v>
      </c>
      <c r="AE29" t="s">
        <v>55</v>
      </c>
      <c r="AF29" t="s">
        <v>56</v>
      </c>
      <c r="AG29" t="s">
        <v>56</v>
      </c>
      <c r="AH29" t="s">
        <v>54</v>
      </c>
      <c r="AK29" t="s">
        <v>74</v>
      </c>
      <c r="AO29" s="15" t="str">
        <f t="shared" si="0"/>
        <v>Market Trade</v>
      </c>
    </row>
    <row r="30" spans="1:41">
      <c r="A30" t="s">
        <v>83</v>
      </c>
      <c r="B30" t="s">
        <v>189</v>
      </c>
      <c r="C30" t="s">
        <v>190</v>
      </c>
      <c r="D30" t="s">
        <v>191</v>
      </c>
      <c r="E30" t="s">
        <v>192</v>
      </c>
      <c r="F30" t="s">
        <v>50</v>
      </c>
      <c r="G30" t="s">
        <v>81</v>
      </c>
      <c r="I30" t="s">
        <v>82</v>
      </c>
      <c r="J30" t="s">
        <v>193</v>
      </c>
      <c r="K30" t="s">
        <v>73</v>
      </c>
      <c r="L30" t="s">
        <v>102</v>
      </c>
      <c r="M30" t="s">
        <v>102</v>
      </c>
      <c r="N30" s="13">
        <v>5000</v>
      </c>
      <c r="O30" s="13">
        <v>99802</v>
      </c>
      <c r="P30" s="13">
        <v>499010000</v>
      </c>
      <c r="Q30" s="13">
        <v>0</v>
      </c>
      <c r="R30" s="13">
        <v>499010000</v>
      </c>
      <c r="S30" s="13">
        <v>0</v>
      </c>
      <c r="T30" t="s">
        <v>52</v>
      </c>
      <c r="U30" s="13">
        <v>0</v>
      </c>
      <c r="W30" t="s">
        <v>194</v>
      </c>
      <c r="X30" t="s">
        <v>53</v>
      </c>
      <c r="Y30" s="13">
        <v>500000000</v>
      </c>
      <c r="AA30" t="s">
        <v>54</v>
      </c>
      <c r="AB30" s="13">
        <v>9.0517000000000003</v>
      </c>
      <c r="AC30" t="s">
        <v>88</v>
      </c>
      <c r="AE30" t="s">
        <v>55</v>
      </c>
      <c r="AF30" t="s">
        <v>62</v>
      </c>
      <c r="AG30" t="s">
        <v>62</v>
      </c>
      <c r="AH30" t="s">
        <v>54</v>
      </c>
      <c r="AK30" t="s">
        <v>74</v>
      </c>
      <c r="AO30" s="15" t="str">
        <f t="shared" ref="AO30:AO49" si="1">IF(AA30="N",IF(F30="Secondary","Market Trade","Off Market Trade"),"Inter-scheme")</f>
        <v>Market Trade</v>
      </c>
    </row>
    <row r="31" spans="1:41">
      <c r="A31" t="s">
        <v>195</v>
      </c>
      <c r="B31" t="s">
        <v>196</v>
      </c>
      <c r="C31" t="s">
        <v>148</v>
      </c>
      <c r="D31" t="s">
        <v>149</v>
      </c>
      <c r="E31" t="s">
        <v>150</v>
      </c>
      <c r="F31" t="s">
        <v>50</v>
      </c>
      <c r="G31" t="s">
        <v>51</v>
      </c>
      <c r="I31" t="s">
        <v>151</v>
      </c>
      <c r="J31" t="s">
        <v>152</v>
      </c>
      <c r="K31" t="s">
        <v>95</v>
      </c>
      <c r="L31" t="s">
        <v>122</v>
      </c>
      <c r="M31" t="s">
        <v>102</v>
      </c>
      <c r="N31" s="13">
        <v>200000</v>
      </c>
      <c r="O31" s="13">
        <v>99.427599999999998</v>
      </c>
      <c r="P31" s="13">
        <v>19885520</v>
      </c>
      <c r="Q31" s="13">
        <v>403287.67</v>
      </c>
      <c r="R31" s="13">
        <v>20288807.670000002</v>
      </c>
      <c r="S31" s="13">
        <v>0</v>
      </c>
      <c r="T31" t="s">
        <v>153</v>
      </c>
      <c r="U31" s="13">
        <v>1200</v>
      </c>
      <c r="W31" t="s">
        <v>100</v>
      </c>
      <c r="X31" t="s">
        <v>53</v>
      </c>
      <c r="Y31" s="13">
        <v>20000000</v>
      </c>
      <c r="AA31" t="s">
        <v>54</v>
      </c>
      <c r="AB31" s="13">
        <v>9.33</v>
      </c>
      <c r="AC31" t="s">
        <v>103</v>
      </c>
      <c r="AE31" t="s">
        <v>55</v>
      </c>
      <c r="AF31" t="s">
        <v>62</v>
      </c>
      <c r="AG31" t="s">
        <v>62</v>
      </c>
      <c r="AH31" t="s">
        <v>54</v>
      </c>
      <c r="AK31" t="s">
        <v>74</v>
      </c>
      <c r="AO31" s="15" t="str">
        <f t="shared" si="1"/>
        <v>Market Trade</v>
      </c>
    </row>
    <row r="32" spans="1:41">
      <c r="A32" t="s">
        <v>78</v>
      </c>
      <c r="B32" t="s">
        <v>197</v>
      </c>
      <c r="C32" t="s">
        <v>127</v>
      </c>
      <c r="D32" t="s">
        <v>128</v>
      </c>
      <c r="E32" t="s">
        <v>129</v>
      </c>
      <c r="F32" t="s">
        <v>50</v>
      </c>
      <c r="G32" t="s">
        <v>51</v>
      </c>
      <c r="I32" t="s">
        <v>60</v>
      </c>
      <c r="J32" t="s">
        <v>130</v>
      </c>
      <c r="K32" t="s">
        <v>75</v>
      </c>
      <c r="L32" t="s">
        <v>122</v>
      </c>
      <c r="M32" t="s">
        <v>102</v>
      </c>
      <c r="N32" s="13">
        <v>500000</v>
      </c>
      <c r="O32" s="13">
        <v>100.18</v>
      </c>
      <c r="P32" s="13">
        <v>50090000</v>
      </c>
      <c r="Q32" s="13">
        <v>181111.11</v>
      </c>
      <c r="R32" s="13">
        <v>50271111.109999999</v>
      </c>
      <c r="S32" s="13">
        <v>842.7</v>
      </c>
      <c r="T32" t="s">
        <v>52</v>
      </c>
      <c r="U32" s="13">
        <v>0</v>
      </c>
      <c r="W32" t="s">
        <v>31</v>
      </c>
      <c r="X32" t="s">
        <v>61</v>
      </c>
      <c r="Y32" s="13">
        <v>50000000</v>
      </c>
      <c r="AA32" t="s">
        <v>54</v>
      </c>
      <c r="AB32" s="13">
        <v>8.1213999999999995</v>
      </c>
      <c r="AC32" t="s">
        <v>90</v>
      </c>
      <c r="AE32" t="s">
        <v>55</v>
      </c>
      <c r="AF32" t="s">
        <v>56</v>
      </c>
      <c r="AG32" t="s">
        <v>56</v>
      </c>
      <c r="AH32" t="s">
        <v>54</v>
      </c>
      <c r="AK32" t="s">
        <v>85</v>
      </c>
      <c r="AO32" s="15" t="str">
        <f t="shared" si="1"/>
        <v>Market Trade</v>
      </c>
    </row>
    <row r="33" spans="1:41">
      <c r="A33" t="s">
        <v>78</v>
      </c>
      <c r="B33" t="s">
        <v>198</v>
      </c>
      <c r="C33" t="s">
        <v>57</v>
      </c>
      <c r="D33" t="s">
        <v>58</v>
      </c>
      <c r="E33" t="s">
        <v>59</v>
      </c>
      <c r="F33" t="s">
        <v>50</v>
      </c>
      <c r="G33" t="s">
        <v>51</v>
      </c>
      <c r="I33" t="s">
        <v>60</v>
      </c>
      <c r="J33" t="s">
        <v>77</v>
      </c>
      <c r="K33" t="s">
        <v>75</v>
      </c>
      <c r="L33" t="s">
        <v>122</v>
      </c>
      <c r="M33" t="s">
        <v>102</v>
      </c>
      <c r="N33" s="13">
        <v>250000</v>
      </c>
      <c r="O33" s="13">
        <v>100.875</v>
      </c>
      <c r="P33" s="13">
        <v>25218750</v>
      </c>
      <c r="Q33" s="13">
        <v>971833.34</v>
      </c>
      <c r="R33" s="13">
        <v>26190583.34</v>
      </c>
      <c r="S33" s="13">
        <v>421.35</v>
      </c>
      <c r="T33" t="s">
        <v>52</v>
      </c>
      <c r="U33" s="13">
        <v>0</v>
      </c>
      <c r="W33" t="s">
        <v>31</v>
      </c>
      <c r="X33" t="s">
        <v>61</v>
      </c>
      <c r="Y33" s="13">
        <v>25000000</v>
      </c>
      <c r="AA33" t="s">
        <v>54</v>
      </c>
      <c r="AB33" s="13">
        <v>8.2210000000000001</v>
      </c>
      <c r="AC33" t="s">
        <v>90</v>
      </c>
      <c r="AE33" t="s">
        <v>55</v>
      </c>
      <c r="AF33" t="s">
        <v>56</v>
      </c>
      <c r="AG33" t="s">
        <v>56</v>
      </c>
      <c r="AH33" t="s">
        <v>54</v>
      </c>
      <c r="AK33" t="s">
        <v>124</v>
      </c>
      <c r="AO33" s="15" t="str">
        <f t="shared" si="1"/>
        <v>Market Trade</v>
      </c>
    </row>
    <row r="34" spans="1:41">
      <c r="A34" t="s">
        <v>78</v>
      </c>
      <c r="B34" t="s">
        <v>199</v>
      </c>
      <c r="C34" t="s">
        <v>91</v>
      </c>
      <c r="D34" t="s">
        <v>92</v>
      </c>
      <c r="E34" t="s">
        <v>93</v>
      </c>
      <c r="F34" t="s">
        <v>50</v>
      </c>
      <c r="G34" t="s">
        <v>51</v>
      </c>
      <c r="I34" t="s">
        <v>60</v>
      </c>
      <c r="J34" t="s">
        <v>94</v>
      </c>
      <c r="K34" t="s">
        <v>75</v>
      </c>
      <c r="L34" t="s">
        <v>122</v>
      </c>
      <c r="M34" t="s">
        <v>102</v>
      </c>
      <c r="N34" s="13">
        <v>250000</v>
      </c>
      <c r="O34" s="13">
        <v>99.91</v>
      </c>
      <c r="P34" s="13">
        <v>24977500</v>
      </c>
      <c r="Q34" s="13">
        <v>529583.34</v>
      </c>
      <c r="R34" s="13">
        <v>25507083.34</v>
      </c>
      <c r="S34" s="13">
        <v>421.35</v>
      </c>
      <c r="T34" t="s">
        <v>52</v>
      </c>
      <c r="U34" s="13">
        <v>0</v>
      </c>
      <c r="W34" t="s">
        <v>31</v>
      </c>
      <c r="X34" t="s">
        <v>61</v>
      </c>
      <c r="Y34" s="13">
        <v>25000000</v>
      </c>
      <c r="AA34" t="s">
        <v>54</v>
      </c>
      <c r="AB34" s="13">
        <v>8.2088999999999999</v>
      </c>
      <c r="AC34" t="s">
        <v>90</v>
      </c>
      <c r="AE34" t="s">
        <v>55</v>
      </c>
      <c r="AF34" t="s">
        <v>56</v>
      </c>
      <c r="AG34" t="s">
        <v>56</v>
      </c>
      <c r="AH34" t="s">
        <v>54</v>
      </c>
      <c r="AK34" t="s">
        <v>124</v>
      </c>
      <c r="AO34" s="15" t="str">
        <f t="shared" si="1"/>
        <v>Market Trade</v>
      </c>
    </row>
    <row r="35" spans="1:41">
      <c r="A35" t="s">
        <v>78</v>
      </c>
      <c r="B35" t="s">
        <v>200</v>
      </c>
      <c r="C35" t="s">
        <v>127</v>
      </c>
      <c r="D35" t="s">
        <v>128</v>
      </c>
      <c r="E35" t="s">
        <v>129</v>
      </c>
      <c r="F35" t="s">
        <v>50</v>
      </c>
      <c r="G35" t="s">
        <v>51</v>
      </c>
      <c r="I35" t="s">
        <v>60</v>
      </c>
      <c r="J35" t="s">
        <v>130</v>
      </c>
      <c r="K35" t="s">
        <v>75</v>
      </c>
      <c r="L35" t="s">
        <v>122</v>
      </c>
      <c r="M35" t="s">
        <v>102</v>
      </c>
      <c r="N35" s="13">
        <v>250000</v>
      </c>
      <c r="O35" s="13">
        <v>100.24</v>
      </c>
      <c r="P35" s="13">
        <v>25060000</v>
      </c>
      <c r="Q35" s="13">
        <v>90555.56</v>
      </c>
      <c r="R35" s="13">
        <v>25150555.559999999</v>
      </c>
      <c r="S35" s="13">
        <v>421.35</v>
      </c>
      <c r="T35" t="s">
        <v>52</v>
      </c>
      <c r="U35" s="13">
        <v>0</v>
      </c>
      <c r="W35" t="s">
        <v>31</v>
      </c>
      <c r="X35" t="s">
        <v>61</v>
      </c>
      <c r="Y35" s="13">
        <v>25000000</v>
      </c>
      <c r="AA35" t="s">
        <v>54</v>
      </c>
      <c r="AB35" s="13">
        <v>8.1121999999999996</v>
      </c>
      <c r="AC35" t="s">
        <v>90</v>
      </c>
      <c r="AE35" t="s">
        <v>55</v>
      </c>
      <c r="AF35" t="s">
        <v>56</v>
      </c>
      <c r="AG35" t="s">
        <v>56</v>
      </c>
      <c r="AH35" t="s">
        <v>54</v>
      </c>
      <c r="AK35" t="s">
        <v>124</v>
      </c>
      <c r="AO35" s="15" t="str">
        <f t="shared" si="1"/>
        <v>Market Trade</v>
      </c>
    </row>
    <row r="36" spans="1:41">
      <c r="A36" t="s">
        <v>78</v>
      </c>
      <c r="B36" t="s">
        <v>201</v>
      </c>
      <c r="C36" t="s">
        <v>127</v>
      </c>
      <c r="D36" t="s">
        <v>128</v>
      </c>
      <c r="E36" t="s">
        <v>129</v>
      </c>
      <c r="F36" t="s">
        <v>50</v>
      </c>
      <c r="G36" t="s">
        <v>51</v>
      </c>
      <c r="I36" t="s">
        <v>60</v>
      </c>
      <c r="J36" t="s">
        <v>130</v>
      </c>
      <c r="K36" t="s">
        <v>75</v>
      </c>
      <c r="L36" t="s">
        <v>122</v>
      </c>
      <c r="M36" t="s">
        <v>102</v>
      </c>
      <c r="N36" s="13">
        <v>250000</v>
      </c>
      <c r="O36" s="13">
        <v>100.24</v>
      </c>
      <c r="P36" s="13">
        <v>25060000</v>
      </c>
      <c r="Q36" s="13">
        <v>90555.56</v>
      </c>
      <c r="R36" s="13">
        <v>25150555.559999999</v>
      </c>
      <c r="S36" s="13">
        <v>421.35</v>
      </c>
      <c r="T36" t="s">
        <v>52</v>
      </c>
      <c r="U36" s="13">
        <v>0</v>
      </c>
      <c r="W36" t="s">
        <v>31</v>
      </c>
      <c r="X36" t="s">
        <v>61</v>
      </c>
      <c r="Y36" s="13">
        <v>25000000</v>
      </c>
      <c r="AA36" t="s">
        <v>54</v>
      </c>
      <c r="AB36" s="13">
        <v>8.1121999999999996</v>
      </c>
      <c r="AC36" t="s">
        <v>90</v>
      </c>
      <c r="AE36" t="s">
        <v>55</v>
      </c>
      <c r="AF36" t="s">
        <v>62</v>
      </c>
      <c r="AG36" t="s">
        <v>62</v>
      </c>
      <c r="AH36" t="s">
        <v>54</v>
      </c>
      <c r="AK36" t="s">
        <v>124</v>
      </c>
      <c r="AO36" s="15" t="str">
        <f t="shared" si="1"/>
        <v>Market Trade</v>
      </c>
    </row>
    <row r="37" spans="1:41">
      <c r="A37" t="s">
        <v>78</v>
      </c>
      <c r="B37" t="s">
        <v>202</v>
      </c>
      <c r="C37" t="s">
        <v>127</v>
      </c>
      <c r="D37" t="s">
        <v>128</v>
      </c>
      <c r="E37" t="s">
        <v>129</v>
      </c>
      <c r="F37" t="s">
        <v>50</v>
      </c>
      <c r="G37" t="s">
        <v>51</v>
      </c>
      <c r="I37" t="s">
        <v>60</v>
      </c>
      <c r="J37" t="s">
        <v>130</v>
      </c>
      <c r="K37" t="s">
        <v>75</v>
      </c>
      <c r="L37" t="s">
        <v>122</v>
      </c>
      <c r="M37" t="s">
        <v>102</v>
      </c>
      <c r="N37" s="13">
        <v>500000</v>
      </c>
      <c r="O37" s="13">
        <v>100.2525</v>
      </c>
      <c r="P37" s="13">
        <v>50126250</v>
      </c>
      <c r="Q37" s="13">
        <v>181111.11</v>
      </c>
      <c r="R37" s="13">
        <v>50307361.109999999</v>
      </c>
      <c r="S37" s="13">
        <v>842.7</v>
      </c>
      <c r="T37" t="s">
        <v>52</v>
      </c>
      <c r="U37" s="13">
        <v>0</v>
      </c>
      <c r="W37" t="s">
        <v>31</v>
      </c>
      <c r="X37" t="s">
        <v>61</v>
      </c>
      <c r="Y37" s="13">
        <v>50000000</v>
      </c>
      <c r="AA37" t="s">
        <v>54</v>
      </c>
      <c r="AB37" s="13">
        <v>8.1102000000000007</v>
      </c>
      <c r="AC37" t="s">
        <v>90</v>
      </c>
      <c r="AE37" t="s">
        <v>55</v>
      </c>
      <c r="AF37" t="s">
        <v>56</v>
      </c>
      <c r="AG37" t="s">
        <v>56</v>
      </c>
      <c r="AH37" t="s">
        <v>54</v>
      </c>
      <c r="AK37" t="s">
        <v>85</v>
      </c>
      <c r="AO37" s="15" t="str">
        <f t="shared" si="1"/>
        <v>Market Trade</v>
      </c>
    </row>
    <row r="38" spans="1:41">
      <c r="A38" t="s">
        <v>78</v>
      </c>
      <c r="B38" t="s">
        <v>203</v>
      </c>
      <c r="C38" t="s">
        <v>204</v>
      </c>
      <c r="D38" t="s">
        <v>205</v>
      </c>
      <c r="E38" t="s">
        <v>206</v>
      </c>
      <c r="F38" t="s">
        <v>50</v>
      </c>
      <c r="G38" t="s">
        <v>51</v>
      </c>
      <c r="I38" t="s">
        <v>151</v>
      </c>
      <c r="J38" t="s">
        <v>207</v>
      </c>
      <c r="K38" t="s">
        <v>95</v>
      </c>
      <c r="L38" t="s">
        <v>102</v>
      </c>
      <c r="M38" t="s">
        <v>102</v>
      </c>
      <c r="N38" s="13">
        <v>500000</v>
      </c>
      <c r="O38" s="13">
        <v>100.268</v>
      </c>
      <c r="P38" s="13">
        <v>50134000</v>
      </c>
      <c r="Q38" s="13">
        <v>469534.25</v>
      </c>
      <c r="R38" s="13">
        <v>50603534.25</v>
      </c>
      <c r="S38" s="13">
        <v>0</v>
      </c>
      <c r="T38" t="s">
        <v>171</v>
      </c>
      <c r="U38" s="13">
        <v>5000</v>
      </c>
      <c r="W38" t="s">
        <v>208</v>
      </c>
      <c r="X38" t="s">
        <v>53</v>
      </c>
      <c r="Y38" s="13">
        <v>50000000</v>
      </c>
      <c r="AA38" t="s">
        <v>54</v>
      </c>
      <c r="AB38" s="13">
        <v>8.9674999999999994</v>
      </c>
      <c r="AC38" t="s">
        <v>103</v>
      </c>
      <c r="AE38" t="s">
        <v>55</v>
      </c>
      <c r="AF38" t="s">
        <v>56</v>
      </c>
      <c r="AG38" t="s">
        <v>56</v>
      </c>
      <c r="AH38" t="s">
        <v>54</v>
      </c>
      <c r="AK38" t="s">
        <v>74</v>
      </c>
      <c r="AO38" s="15" t="str">
        <f t="shared" si="1"/>
        <v>Market Trade</v>
      </c>
    </row>
    <row r="39" spans="1:41">
      <c r="A39" t="s">
        <v>78</v>
      </c>
      <c r="B39" t="s">
        <v>209</v>
      </c>
      <c r="C39" t="s">
        <v>127</v>
      </c>
      <c r="D39" t="s">
        <v>128</v>
      </c>
      <c r="E39" t="s">
        <v>129</v>
      </c>
      <c r="F39" t="s">
        <v>50</v>
      </c>
      <c r="G39" t="s">
        <v>81</v>
      </c>
      <c r="I39" t="s">
        <v>60</v>
      </c>
      <c r="J39" t="s">
        <v>130</v>
      </c>
      <c r="K39" t="s">
        <v>75</v>
      </c>
      <c r="L39" t="s">
        <v>122</v>
      </c>
      <c r="M39" t="s">
        <v>102</v>
      </c>
      <c r="N39" s="13">
        <v>500000</v>
      </c>
      <c r="O39" s="13">
        <v>100.19750000000001</v>
      </c>
      <c r="P39" s="13">
        <v>50098750</v>
      </c>
      <c r="Q39" s="13">
        <v>181111.11</v>
      </c>
      <c r="R39" s="13">
        <v>50279861.109999999</v>
      </c>
      <c r="S39" s="13">
        <v>842.7</v>
      </c>
      <c r="T39" t="s">
        <v>52</v>
      </c>
      <c r="U39" s="13">
        <v>0</v>
      </c>
      <c r="W39" t="s">
        <v>31</v>
      </c>
      <c r="X39" t="s">
        <v>61</v>
      </c>
      <c r="Y39" s="13">
        <v>50000000</v>
      </c>
      <c r="AA39" t="s">
        <v>54</v>
      </c>
      <c r="AB39" s="13">
        <v>8.1187000000000005</v>
      </c>
      <c r="AC39" t="s">
        <v>90</v>
      </c>
      <c r="AE39" t="s">
        <v>55</v>
      </c>
      <c r="AF39" t="s">
        <v>56</v>
      </c>
      <c r="AG39" t="s">
        <v>56</v>
      </c>
      <c r="AH39" t="s">
        <v>54</v>
      </c>
      <c r="AK39" t="s">
        <v>85</v>
      </c>
      <c r="AO39" s="15" t="str">
        <f t="shared" si="1"/>
        <v>Market Trade</v>
      </c>
    </row>
    <row r="40" spans="1:41">
      <c r="A40" t="s">
        <v>78</v>
      </c>
      <c r="B40" t="s">
        <v>210</v>
      </c>
      <c r="C40" t="s">
        <v>91</v>
      </c>
      <c r="D40" t="s">
        <v>92</v>
      </c>
      <c r="E40" t="s">
        <v>93</v>
      </c>
      <c r="F40" t="s">
        <v>50</v>
      </c>
      <c r="G40" t="s">
        <v>81</v>
      </c>
      <c r="I40" t="s">
        <v>60</v>
      </c>
      <c r="J40" t="s">
        <v>94</v>
      </c>
      <c r="K40" t="s">
        <v>75</v>
      </c>
      <c r="L40" t="s">
        <v>122</v>
      </c>
      <c r="M40" t="s">
        <v>102</v>
      </c>
      <c r="N40" s="13">
        <v>300000</v>
      </c>
      <c r="O40" s="13">
        <v>99.84</v>
      </c>
      <c r="P40" s="13">
        <v>29952000</v>
      </c>
      <c r="Q40" s="13">
        <v>635500</v>
      </c>
      <c r="R40" s="13">
        <v>30587500</v>
      </c>
      <c r="S40" s="13">
        <v>505.62</v>
      </c>
      <c r="T40" t="s">
        <v>52</v>
      </c>
      <c r="U40" s="13">
        <v>0</v>
      </c>
      <c r="W40" t="s">
        <v>31</v>
      </c>
      <c r="X40" t="s">
        <v>61</v>
      </c>
      <c r="Y40" s="13">
        <v>30000000</v>
      </c>
      <c r="AA40" t="s">
        <v>54</v>
      </c>
      <c r="AB40" s="13">
        <v>8.2179000000000002</v>
      </c>
      <c r="AC40" t="s">
        <v>90</v>
      </c>
      <c r="AE40" t="s">
        <v>55</v>
      </c>
      <c r="AF40" t="s">
        <v>56</v>
      </c>
      <c r="AG40" t="s">
        <v>56</v>
      </c>
      <c r="AH40" t="s">
        <v>54</v>
      </c>
      <c r="AK40" t="s">
        <v>89</v>
      </c>
      <c r="AO40" s="15" t="str">
        <f t="shared" si="1"/>
        <v>Market Trade</v>
      </c>
    </row>
    <row r="41" spans="1:41">
      <c r="A41" t="s">
        <v>78</v>
      </c>
      <c r="B41" t="s">
        <v>211</v>
      </c>
      <c r="C41" t="s">
        <v>57</v>
      </c>
      <c r="D41" t="s">
        <v>58</v>
      </c>
      <c r="E41" t="s">
        <v>59</v>
      </c>
      <c r="F41" t="s">
        <v>50</v>
      </c>
      <c r="G41" t="s">
        <v>81</v>
      </c>
      <c r="I41" t="s">
        <v>60</v>
      </c>
      <c r="J41" t="s">
        <v>77</v>
      </c>
      <c r="K41" t="s">
        <v>75</v>
      </c>
      <c r="L41" t="s">
        <v>122</v>
      </c>
      <c r="M41" t="s">
        <v>102</v>
      </c>
      <c r="N41" s="13">
        <v>300000</v>
      </c>
      <c r="O41" s="13">
        <v>100.85250000000001</v>
      </c>
      <c r="P41" s="13">
        <v>30255750</v>
      </c>
      <c r="Q41" s="13">
        <v>1166200</v>
      </c>
      <c r="R41" s="13">
        <v>31421950</v>
      </c>
      <c r="S41" s="13">
        <v>505.62</v>
      </c>
      <c r="T41" t="s">
        <v>52</v>
      </c>
      <c r="U41" s="13">
        <v>0</v>
      </c>
      <c r="W41" t="s">
        <v>31</v>
      </c>
      <c r="X41" t="s">
        <v>61</v>
      </c>
      <c r="Y41" s="13">
        <v>30000000</v>
      </c>
      <c r="AA41" t="s">
        <v>54</v>
      </c>
      <c r="AB41" s="13">
        <v>8.2238000000000007</v>
      </c>
      <c r="AC41" t="s">
        <v>90</v>
      </c>
      <c r="AE41" t="s">
        <v>55</v>
      </c>
      <c r="AF41" t="s">
        <v>56</v>
      </c>
      <c r="AG41" t="s">
        <v>56</v>
      </c>
      <c r="AH41" t="s">
        <v>54</v>
      </c>
      <c r="AK41" t="s">
        <v>89</v>
      </c>
      <c r="AO41" s="15" t="str">
        <f t="shared" si="1"/>
        <v>Market Trade</v>
      </c>
    </row>
    <row r="42" spans="1:41">
      <c r="A42" t="s">
        <v>78</v>
      </c>
      <c r="B42" t="s">
        <v>212</v>
      </c>
      <c r="C42" t="s">
        <v>91</v>
      </c>
      <c r="D42" t="s">
        <v>92</v>
      </c>
      <c r="E42" t="s">
        <v>93</v>
      </c>
      <c r="F42" t="s">
        <v>50</v>
      </c>
      <c r="G42" t="s">
        <v>81</v>
      </c>
      <c r="I42" t="s">
        <v>60</v>
      </c>
      <c r="J42" t="s">
        <v>94</v>
      </c>
      <c r="K42" t="s">
        <v>75</v>
      </c>
      <c r="L42" t="s">
        <v>122</v>
      </c>
      <c r="M42" t="s">
        <v>102</v>
      </c>
      <c r="N42" s="13">
        <v>400000</v>
      </c>
      <c r="O42" s="13">
        <v>99.872500000000002</v>
      </c>
      <c r="P42" s="13">
        <v>39949000</v>
      </c>
      <c r="Q42" s="13">
        <v>847333.34</v>
      </c>
      <c r="R42" s="13">
        <v>40796333.340000004</v>
      </c>
      <c r="S42" s="13">
        <v>674.16</v>
      </c>
      <c r="T42" t="s">
        <v>52</v>
      </c>
      <c r="U42" s="13">
        <v>0</v>
      </c>
      <c r="W42" t="s">
        <v>31</v>
      </c>
      <c r="X42" t="s">
        <v>61</v>
      </c>
      <c r="Y42" s="13">
        <v>40000000</v>
      </c>
      <c r="AA42" t="s">
        <v>54</v>
      </c>
      <c r="AB42" s="13">
        <v>8.2136999999999993</v>
      </c>
      <c r="AC42" t="s">
        <v>90</v>
      </c>
      <c r="AE42" t="s">
        <v>55</v>
      </c>
      <c r="AF42" t="s">
        <v>56</v>
      </c>
      <c r="AG42" t="s">
        <v>56</v>
      </c>
      <c r="AH42" t="s">
        <v>54</v>
      </c>
      <c r="AK42" t="s">
        <v>213</v>
      </c>
      <c r="AO42" s="15" t="str">
        <f t="shared" si="1"/>
        <v>Market Trade</v>
      </c>
    </row>
    <row r="43" spans="1:41">
      <c r="A43" t="s">
        <v>78</v>
      </c>
      <c r="B43" t="s">
        <v>214</v>
      </c>
      <c r="C43" t="s">
        <v>91</v>
      </c>
      <c r="D43" t="s">
        <v>92</v>
      </c>
      <c r="E43" t="s">
        <v>93</v>
      </c>
      <c r="F43" t="s">
        <v>50</v>
      </c>
      <c r="G43" t="s">
        <v>81</v>
      </c>
      <c r="I43" t="s">
        <v>60</v>
      </c>
      <c r="J43" t="s">
        <v>94</v>
      </c>
      <c r="K43" t="s">
        <v>75</v>
      </c>
      <c r="L43" t="s">
        <v>122</v>
      </c>
      <c r="M43" t="s">
        <v>102</v>
      </c>
      <c r="N43" s="13">
        <v>250000</v>
      </c>
      <c r="O43" s="13">
        <v>99.93</v>
      </c>
      <c r="P43" s="13">
        <v>24982500</v>
      </c>
      <c r="Q43" s="13">
        <v>529583.34</v>
      </c>
      <c r="R43" s="13">
        <v>25512083.34</v>
      </c>
      <c r="S43" s="13">
        <v>421.35</v>
      </c>
      <c r="T43" t="s">
        <v>52</v>
      </c>
      <c r="U43" s="13">
        <v>0</v>
      </c>
      <c r="W43" t="s">
        <v>31</v>
      </c>
      <c r="X43" t="s">
        <v>61</v>
      </c>
      <c r="Y43" s="13">
        <v>25000000</v>
      </c>
      <c r="AA43" t="s">
        <v>54</v>
      </c>
      <c r="AB43" s="13">
        <v>8.2063000000000006</v>
      </c>
      <c r="AC43" t="s">
        <v>90</v>
      </c>
      <c r="AE43" t="s">
        <v>55</v>
      </c>
      <c r="AF43" t="s">
        <v>56</v>
      </c>
      <c r="AG43" t="s">
        <v>56</v>
      </c>
      <c r="AH43" t="s">
        <v>54</v>
      </c>
      <c r="AK43" t="s">
        <v>124</v>
      </c>
      <c r="AO43" s="15" t="str">
        <f t="shared" si="1"/>
        <v>Market Trade</v>
      </c>
    </row>
    <row r="44" spans="1:41">
      <c r="A44" t="s">
        <v>78</v>
      </c>
      <c r="B44" t="s">
        <v>215</v>
      </c>
      <c r="C44" t="s">
        <v>127</v>
      </c>
      <c r="D44" t="s">
        <v>128</v>
      </c>
      <c r="E44" t="s">
        <v>129</v>
      </c>
      <c r="F44" t="s">
        <v>50</v>
      </c>
      <c r="G44" t="s">
        <v>81</v>
      </c>
      <c r="I44" t="s">
        <v>60</v>
      </c>
      <c r="J44" t="s">
        <v>130</v>
      </c>
      <c r="K44" t="s">
        <v>75</v>
      </c>
      <c r="L44" t="s">
        <v>122</v>
      </c>
      <c r="M44" t="s">
        <v>102</v>
      </c>
      <c r="N44" s="13">
        <v>250000</v>
      </c>
      <c r="O44" s="13">
        <v>100.2775</v>
      </c>
      <c r="P44" s="13">
        <v>25069375</v>
      </c>
      <c r="Q44" s="13">
        <v>90555.56</v>
      </c>
      <c r="R44" s="13">
        <v>25159930.559999999</v>
      </c>
      <c r="S44" s="13">
        <v>421.35</v>
      </c>
      <c r="T44" t="s">
        <v>52</v>
      </c>
      <c r="U44" s="13">
        <v>0</v>
      </c>
      <c r="W44" t="s">
        <v>31</v>
      </c>
      <c r="X44" t="s">
        <v>61</v>
      </c>
      <c r="Y44" s="13">
        <v>25000000</v>
      </c>
      <c r="AA44" t="s">
        <v>54</v>
      </c>
      <c r="AB44" s="13">
        <v>8.1064000000000007</v>
      </c>
      <c r="AC44" t="s">
        <v>90</v>
      </c>
      <c r="AE44" t="s">
        <v>55</v>
      </c>
      <c r="AF44" t="s">
        <v>56</v>
      </c>
      <c r="AG44" t="s">
        <v>56</v>
      </c>
      <c r="AH44" t="s">
        <v>54</v>
      </c>
      <c r="AK44" t="s">
        <v>124</v>
      </c>
      <c r="AO44" s="15" t="str">
        <f t="shared" si="1"/>
        <v>Market Trade</v>
      </c>
    </row>
    <row r="45" spans="1:41">
      <c r="A45" t="s">
        <v>78</v>
      </c>
      <c r="B45" t="s">
        <v>216</v>
      </c>
      <c r="C45" t="s">
        <v>139</v>
      </c>
      <c r="D45" t="s">
        <v>140</v>
      </c>
      <c r="E45" t="s">
        <v>141</v>
      </c>
      <c r="F45" t="s">
        <v>50</v>
      </c>
      <c r="G45" t="s">
        <v>81</v>
      </c>
      <c r="I45" t="s">
        <v>60</v>
      </c>
      <c r="J45" t="s">
        <v>142</v>
      </c>
      <c r="K45" t="s">
        <v>75</v>
      </c>
      <c r="L45" t="s">
        <v>122</v>
      </c>
      <c r="M45" t="s">
        <v>102</v>
      </c>
      <c r="N45" s="13">
        <v>250000</v>
      </c>
      <c r="O45" s="13">
        <v>104.9725</v>
      </c>
      <c r="P45" s="13">
        <v>26243125</v>
      </c>
      <c r="Q45" s="13">
        <v>91979.16</v>
      </c>
      <c r="R45" s="13">
        <v>26335104.16</v>
      </c>
      <c r="S45" s="13">
        <v>421.35</v>
      </c>
      <c r="T45" t="s">
        <v>52</v>
      </c>
      <c r="U45" s="13">
        <v>0</v>
      </c>
      <c r="W45" t="s">
        <v>31</v>
      </c>
      <c r="X45" t="s">
        <v>61</v>
      </c>
      <c r="Y45" s="13">
        <v>25000000</v>
      </c>
      <c r="AA45" t="s">
        <v>54</v>
      </c>
      <c r="AB45" s="13">
        <v>8.3704000000000001</v>
      </c>
      <c r="AC45" t="s">
        <v>90</v>
      </c>
      <c r="AE45" t="s">
        <v>55</v>
      </c>
      <c r="AF45" t="s">
        <v>62</v>
      </c>
      <c r="AG45" t="s">
        <v>62</v>
      </c>
      <c r="AH45" t="s">
        <v>54</v>
      </c>
      <c r="AK45" t="s">
        <v>124</v>
      </c>
      <c r="AO45" s="15" t="str">
        <f t="shared" si="1"/>
        <v>Market Trade</v>
      </c>
    </row>
    <row r="46" spans="1:41">
      <c r="A46" t="s">
        <v>79</v>
      </c>
      <c r="B46" t="s">
        <v>217</v>
      </c>
      <c r="C46" t="s">
        <v>218</v>
      </c>
      <c r="D46" t="s">
        <v>219</v>
      </c>
      <c r="E46" t="s">
        <v>220</v>
      </c>
      <c r="F46" t="s">
        <v>50</v>
      </c>
      <c r="G46" t="s">
        <v>81</v>
      </c>
      <c r="I46" t="s">
        <v>84</v>
      </c>
      <c r="J46" t="s">
        <v>221</v>
      </c>
      <c r="K46" t="s">
        <v>73</v>
      </c>
      <c r="L46" t="s">
        <v>122</v>
      </c>
      <c r="M46" t="s">
        <v>102</v>
      </c>
      <c r="N46" s="13">
        <v>2500000</v>
      </c>
      <c r="O46" s="13">
        <v>96.127799999999993</v>
      </c>
      <c r="P46" s="13">
        <v>240319500</v>
      </c>
      <c r="Q46" s="13">
        <v>0</v>
      </c>
      <c r="R46" s="13">
        <v>240319500</v>
      </c>
      <c r="S46" s="13">
        <v>0</v>
      </c>
      <c r="T46" t="s">
        <v>222</v>
      </c>
      <c r="U46" s="13">
        <v>5500</v>
      </c>
      <c r="W46" t="s">
        <v>178</v>
      </c>
      <c r="X46" t="s">
        <v>53</v>
      </c>
      <c r="Y46" s="13">
        <v>250000000</v>
      </c>
      <c r="AA46" t="s">
        <v>54</v>
      </c>
      <c r="AB46" s="13">
        <v>8.6998999999999995</v>
      </c>
      <c r="AC46" t="s">
        <v>87</v>
      </c>
      <c r="AE46" t="s">
        <v>55</v>
      </c>
      <c r="AF46" t="s">
        <v>56</v>
      </c>
      <c r="AG46" t="s">
        <v>56</v>
      </c>
      <c r="AH46" t="s">
        <v>54</v>
      </c>
      <c r="AK46" t="s">
        <v>74</v>
      </c>
      <c r="AO46" s="15" t="str">
        <f t="shared" si="1"/>
        <v>Market Trade</v>
      </c>
    </row>
    <row r="47" spans="1:41" ht="90">
      <c r="A47" t="s">
        <v>79</v>
      </c>
      <c r="B47" t="s">
        <v>223</v>
      </c>
      <c r="C47" t="s">
        <v>96</v>
      </c>
      <c r="D47" t="s">
        <v>97</v>
      </c>
      <c r="E47" t="s">
        <v>98</v>
      </c>
      <c r="F47" t="s">
        <v>50</v>
      </c>
      <c r="G47" t="s">
        <v>81</v>
      </c>
      <c r="I47" t="s">
        <v>82</v>
      </c>
      <c r="J47" t="s">
        <v>99</v>
      </c>
      <c r="K47" t="s">
        <v>73</v>
      </c>
      <c r="L47" t="s">
        <v>102</v>
      </c>
      <c r="M47" t="s">
        <v>102</v>
      </c>
      <c r="N47" s="13">
        <v>600000</v>
      </c>
      <c r="O47" s="13">
        <v>99.171999999999997</v>
      </c>
      <c r="P47" s="13">
        <v>59503200</v>
      </c>
      <c r="Q47" s="13">
        <v>0</v>
      </c>
      <c r="R47" s="13">
        <v>59503200</v>
      </c>
      <c r="S47" s="13">
        <v>0</v>
      </c>
      <c r="T47" t="s">
        <v>52</v>
      </c>
      <c r="U47" s="13">
        <v>0</v>
      </c>
      <c r="W47" t="s">
        <v>224</v>
      </c>
      <c r="X47" t="s">
        <v>53</v>
      </c>
      <c r="Y47" s="13">
        <v>60000000</v>
      </c>
      <c r="Z47" s="16" t="s">
        <v>225</v>
      </c>
      <c r="AA47" t="s">
        <v>107</v>
      </c>
      <c r="AB47" s="13">
        <v>8.4650999999999996</v>
      </c>
      <c r="AC47" t="s">
        <v>108</v>
      </c>
      <c r="AE47" t="s">
        <v>55</v>
      </c>
      <c r="AF47" t="s">
        <v>62</v>
      </c>
      <c r="AG47" t="s">
        <v>62</v>
      </c>
      <c r="AH47" t="s">
        <v>54</v>
      </c>
      <c r="AK47" t="s">
        <v>74</v>
      </c>
      <c r="AO47" s="15" t="str">
        <f t="shared" si="1"/>
        <v>Inter-scheme</v>
      </c>
    </row>
    <row r="48" spans="1:41">
      <c r="N48" s="13"/>
      <c r="O48" s="13"/>
      <c r="P48" s="13"/>
      <c r="Q48" s="13"/>
      <c r="R48" s="13"/>
      <c r="S48" s="13"/>
      <c r="U48" s="13"/>
      <c r="Y48" s="13"/>
      <c r="AB48" s="13"/>
      <c r="AO48" s="15" t="str">
        <f t="shared" si="1"/>
        <v>Inter-scheme</v>
      </c>
    </row>
    <row r="49" spans="14:41">
      <c r="N49" s="13"/>
      <c r="O49" s="13"/>
      <c r="P49" s="13"/>
      <c r="Q49" s="13"/>
      <c r="R49" s="13"/>
      <c r="S49" s="13"/>
      <c r="U49" s="13"/>
      <c r="Y49" s="13"/>
      <c r="AB49" s="13"/>
      <c r="AO49" s="15" t="str">
        <f t="shared" si="1"/>
        <v>Inter-scheme</v>
      </c>
    </row>
    <row r="50" spans="14:41">
      <c r="N50" s="13"/>
      <c r="O50" s="13"/>
      <c r="P50" s="13"/>
      <c r="Q50" s="13"/>
      <c r="R50" s="13"/>
      <c r="S50" s="13"/>
      <c r="U50" s="13"/>
      <c r="Y50" s="13"/>
      <c r="AB50" s="13"/>
    </row>
    <row r="51" spans="14:41">
      <c r="N51" s="13"/>
      <c r="O51" s="13"/>
      <c r="P51" s="13"/>
      <c r="Q51" s="13"/>
      <c r="R51" s="13"/>
      <c r="S51" s="13"/>
      <c r="U51" s="13"/>
      <c r="Y51" s="13"/>
      <c r="AB51" s="13"/>
    </row>
    <row r="52" spans="14:41">
      <c r="N52" s="13"/>
      <c r="O52" s="13"/>
      <c r="P52" s="13"/>
      <c r="Q52" s="13"/>
      <c r="R52" s="13"/>
      <c r="S52" s="13"/>
      <c r="U52" s="13"/>
      <c r="Y52" s="13"/>
      <c r="AB52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Transaction Data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CCS-AKSHAY</dc:creator>
  <cp:lastModifiedBy>G196</cp:lastModifiedBy>
  <dcterms:created xsi:type="dcterms:W3CDTF">2012-04-18T13:29:42Z</dcterms:created>
  <dcterms:modified xsi:type="dcterms:W3CDTF">2013-01-16T13:24:56Z</dcterms:modified>
</cp:coreProperties>
</file>